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C:\Users\saragr\Desktop\DIVERSE\kf231218\"/>
    </mc:Choice>
  </mc:AlternateContent>
  <xr:revisionPtr revIDLastSave="0" documentId="13_ncr:1_{6B35787F-84DF-4F25-95C8-B6A4310102CD}" xr6:coauthVersionLast="47" xr6:coauthVersionMax="47" xr10:uidLastSave="{00000000-0000-0000-0000-000000000000}"/>
  <bookViews>
    <workbookView xWindow="-28920" yWindow="-1290" windowWidth="29040" windowHeight="15840" tabRatio="927" activeTab="1" xr2:uid="{00000000-000D-0000-FFFF-FFFF00000000}"/>
  </bookViews>
  <sheets>
    <sheet name="Generella uppgifter" sheetId="112" r:id="rId1"/>
    <sheet name="Taxa tabell" sheetId="85" r:id="rId2"/>
    <sheet name="Taxa tabell Personal + material" sheetId="131" r:id="rId3"/>
    <sheet name="Tillsyn LSO" sheetId="24" r:id="rId4"/>
    <sheet name="Tillsyn LBE" sheetId="130" r:id="rId5"/>
    <sheet name="Samordnad Tillsyn LSO och LBE" sheetId="128" r:id="rId6"/>
    <sheet name="Tillstånd LBE" sheetId="86" r:id="rId7"/>
  </sheets>
  <definedNames>
    <definedName name="Print_Area" localSheetId="0">'Generella uppgifter'!$A$1:$E$11</definedName>
    <definedName name="Print_Area" localSheetId="6">'Tillstånd LBE'!$A$1:$J$15</definedName>
    <definedName name="Print_Area" localSheetId="4">'Tillsyn LBE'!$A$1:$K$13</definedName>
    <definedName name="Print_Area" localSheetId="3">'Tillsyn LSO'!$A$1:$L$16</definedName>
    <definedName name="Print_Titles" localSheetId="1">'Taxa tabell'!$1:$3</definedName>
    <definedName name="TimKostLBE">'Generella uppgifter'!$C$9</definedName>
    <definedName name="TimKostLSO">'Generella uppgifter'!$C$7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28" l="1"/>
  <c r="G5" i="128"/>
  <c r="G8" i="128"/>
  <c r="F9" i="128"/>
  <c r="G9" i="128"/>
  <c r="H11" i="128"/>
  <c r="G11" i="128"/>
  <c r="E11" i="128"/>
  <c r="J11" i="128"/>
  <c r="I11" i="128"/>
  <c r="D11" i="128"/>
  <c r="F11" i="128"/>
  <c r="J5" i="130"/>
  <c r="G19" i="128"/>
  <c r="L17" i="128"/>
  <c r="E46" i="85" s="1"/>
  <c r="L18" i="128"/>
  <c r="E47" i="85" s="1"/>
  <c r="L19" i="128"/>
  <c r="E48" i="85" s="1"/>
  <c r="L20" i="128"/>
  <c r="E49" i="85" s="1"/>
  <c r="L21" i="128"/>
  <c r="E50" i="85" s="1"/>
  <c r="L22" i="128"/>
  <c r="E51" i="85" s="1"/>
  <c r="K11" i="128" l="1"/>
  <c r="G17" i="128"/>
  <c r="G18" i="128"/>
  <c r="G20" i="128"/>
  <c r="G21" i="128"/>
  <c r="C17" i="128" l="1"/>
  <c r="I15" i="86" l="1"/>
  <c r="J15" i="86" s="1"/>
  <c r="E65" i="85" s="1"/>
  <c r="I14" i="86"/>
  <c r="J14" i="86" s="1"/>
  <c r="E64" i="85" s="1"/>
  <c r="I13" i="86"/>
  <c r="J13" i="86" s="1"/>
  <c r="E63" i="85" s="1"/>
  <c r="I12" i="86"/>
  <c r="J12" i="86" s="1"/>
  <c r="E62" i="85" s="1"/>
  <c r="I11" i="86"/>
  <c r="J11" i="86" s="1"/>
  <c r="E61" i="85" s="1"/>
  <c r="I10" i="86"/>
  <c r="J10" i="86" s="1"/>
  <c r="I9" i="86"/>
  <c r="J9" i="86" s="1"/>
  <c r="E59" i="85" s="1"/>
  <c r="I8" i="86"/>
  <c r="J8" i="86" s="1"/>
  <c r="E58" i="85" s="1"/>
  <c r="I7" i="86"/>
  <c r="J7" i="86" s="1"/>
  <c r="E57" i="85" s="1"/>
  <c r="I6" i="86"/>
  <c r="J6" i="86" s="1"/>
  <c r="E56" i="85" s="1"/>
  <c r="I5" i="86"/>
  <c r="J5" i="86" s="1"/>
  <c r="E55" i="85" s="1"/>
  <c r="C22" i="128"/>
  <c r="C21" i="128"/>
  <c r="C20" i="128"/>
  <c r="J16" i="128"/>
  <c r="I16" i="128"/>
  <c r="H16" i="128"/>
  <c r="G16" i="128"/>
  <c r="F16" i="128"/>
  <c r="E16" i="128"/>
  <c r="C16" i="128"/>
  <c r="C44" i="85" s="1"/>
  <c r="J15" i="128"/>
  <c r="I15" i="128"/>
  <c r="H15" i="128"/>
  <c r="G15" i="128"/>
  <c r="F15" i="128"/>
  <c r="E15" i="128"/>
  <c r="D15" i="128"/>
  <c r="D43" i="85" s="1"/>
  <c r="C15" i="128"/>
  <c r="C43" i="85" s="1"/>
  <c r="J14" i="128"/>
  <c r="I14" i="128"/>
  <c r="H14" i="128"/>
  <c r="G14" i="128"/>
  <c r="F14" i="128"/>
  <c r="E14" i="128"/>
  <c r="D14" i="128"/>
  <c r="D42" i="85" s="1"/>
  <c r="C14" i="128"/>
  <c r="C42" i="85" s="1"/>
  <c r="J13" i="128"/>
  <c r="I13" i="128"/>
  <c r="H13" i="128"/>
  <c r="G13" i="128"/>
  <c r="F13" i="128"/>
  <c r="E13" i="128"/>
  <c r="D13" i="128"/>
  <c r="C13" i="128"/>
  <c r="C41" i="85" s="1"/>
  <c r="J12" i="128"/>
  <c r="I12" i="128"/>
  <c r="H12" i="128"/>
  <c r="G12" i="128"/>
  <c r="F12" i="128"/>
  <c r="E12" i="128"/>
  <c r="D39" i="85"/>
  <c r="C11" i="128"/>
  <c r="C39" i="85" s="1"/>
  <c r="J10" i="128"/>
  <c r="I10" i="128"/>
  <c r="H10" i="128"/>
  <c r="G10" i="128"/>
  <c r="F10" i="128"/>
  <c r="E10" i="128"/>
  <c r="D10" i="128"/>
  <c r="C10" i="128"/>
  <c r="C38" i="85" s="1"/>
  <c r="J9" i="128"/>
  <c r="I9" i="128"/>
  <c r="H9" i="128"/>
  <c r="E9" i="128"/>
  <c r="D9" i="128"/>
  <c r="D37" i="85" s="1"/>
  <c r="C9" i="128"/>
  <c r="C37" i="85" s="1"/>
  <c r="J8" i="128"/>
  <c r="I8" i="128"/>
  <c r="H8" i="128"/>
  <c r="F8" i="128"/>
  <c r="E8" i="128"/>
  <c r="D8" i="128"/>
  <c r="D36" i="85" s="1"/>
  <c r="C8" i="128"/>
  <c r="J7" i="128"/>
  <c r="I7" i="128"/>
  <c r="H7" i="128"/>
  <c r="G7" i="128"/>
  <c r="E7" i="128"/>
  <c r="J6" i="128"/>
  <c r="I6" i="128"/>
  <c r="H6" i="128"/>
  <c r="G6" i="128"/>
  <c r="F6" i="128"/>
  <c r="E6" i="128"/>
  <c r="D6" i="128"/>
  <c r="D34" i="85" s="1"/>
  <c r="C6" i="128"/>
  <c r="C34" i="85" s="1"/>
  <c r="J5" i="128"/>
  <c r="I5" i="128"/>
  <c r="H5" i="128"/>
  <c r="F5" i="128"/>
  <c r="E5" i="128"/>
  <c r="D5" i="128"/>
  <c r="D33" i="85" s="1"/>
  <c r="C5" i="128"/>
  <c r="C33" i="85" s="1"/>
  <c r="J10" i="130"/>
  <c r="K10" i="130" s="1"/>
  <c r="E29" i="85" s="1"/>
  <c r="J9" i="130"/>
  <c r="K9" i="130" s="1"/>
  <c r="E28" i="85" s="1"/>
  <c r="J8" i="130"/>
  <c r="K8" i="130" s="1"/>
  <c r="E27" i="85" s="1"/>
  <c r="J7" i="130"/>
  <c r="K7" i="130" s="1"/>
  <c r="E26" i="85" s="1"/>
  <c r="J6" i="130"/>
  <c r="K6" i="130" s="1"/>
  <c r="E25" i="85" s="1"/>
  <c r="B6" i="130"/>
  <c r="B7" i="130" s="1"/>
  <c r="K5" i="130"/>
  <c r="E24" i="85" s="1"/>
  <c r="K17" i="24"/>
  <c r="L17" i="24" s="1"/>
  <c r="K16" i="24"/>
  <c r="L16" i="24" s="1"/>
  <c r="E19" i="85" s="1"/>
  <c r="K15" i="24"/>
  <c r="L15" i="24" s="1"/>
  <c r="E18" i="85" s="1"/>
  <c r="K14" i="24"/>
  <c r="L14" i="24" s="1"/>
  <c r="E17" i="85" s="1"/>
  <c r="K13" i="24"/>
  <c r="L13" i="24" s="1"/>
  <c r="E16" i="85" s="1"/>
  <c r="K12" i="24"/>
  <c r="L12" i="24" s="1"/>
  <c r="E15" i="85" s="1"/>
  <c r="K11" i="24"/>
  <c r="L11" i="24" s="1"/>
  <c r="E14" i="85" s="1"/>
  <c r="K10" i="24"/>
  <c r="L10" i="24" s="1"/>
  <c r="E13" i="85" s="1"/>
  <c r="K9" i="24"/>
  <c r="L9" i="24" s="1"/>
  <c r="E12" i="85" s="1"/>
  <c r="K8" i="24"/>
  <c r="L8" i="24" s="1"/>
  <c r="E11" i="85" s="1"/>
  <c r="K7" i="24"/>
  <c r="L7" i="24" s="1"/>
  <c r="E10" i="85" s="1"/>
  <c r="K6" i="24"/>
  <c r="L6" i="24" s="1"/>
  <c r="E9" i="85" s="1"/>
  <c r="K5" i="24"/>
  <c r="L5" i="24" s="1"/>
  <c r="E8" i="85" s="1"/>
  <c r="E60" i="85"/>
  <c r="B51" i="85"/>
  <c r="B50" i="85"/>
  <c r="B49" i="85"/>
  <c r="B48" i="85"/>
  <c r="B47" i="85"/>
  <c r="B46" i="85"/>
  <c r="B44" i="85"/>
  <c r="B43" i="85"/>
  <c r="B42" i="85"/>
  <c r="D41" i="85"/>
  <c r="B41" i="85"/>
  <c r="D40" i="85"/>
  <c r="C40" i="85"/>
  <c r="B40" i="85"/>
  <c r="B39" i="85"/>
  <c r="D38" i="85"/>
  <c r="B38" i="85"/>
  <c r="B37" i="85"/>
  <c r="C36" i="85"/>
  <c r="B36" i="85"/>
  <c r="D35" i="85"/>
  <c r="C35" i="85"/>
  <c r="B35" i="85"/>
  <c r="B34" i="85"/>
  <c r="B33" i="85"/>
  <c r="B24" i="85"/>
  <c r="K8" i="128" l="1"/>
  <c r="L8" i="128" s="1"/>
  <c r="E36" i="85" s="1"/>
  <c r="B26" i="85"/>
  <c r="B8" i="130"/>
  <c r="K16" i="128"/>
  <c r="L16" i="128" s="1"/>
  <c r="E44" i="85" s="1"/>
  <c r="B25" i="85"/>
  <c r="K15" i="128"/>
  <c r="L15" i="128" s="1"/>
  <c r="E43" i="85" s="1"/>
  <c r="K5" i="128"/>
  <c r="L5" i="128" s="1"/>
  <c r="E33" i="85" s="1"/>
  <c r="K6" i="128"/>
  <c r="L6" i="128" s="1"/>
  <c r="E34" i="85" s="1"/>
  <c r="K7" i="128"/>
  <c r="L7" i="128" s="1"/>
  <c r="E35" i="85" s="1"/>
  <c r="K9" i="128"/>
  <c r="L9" i="128" s="1"/>
  <c r="E37" i="85" s="1"/>
  <c r="K10" i="128"/>
  <c r="L10" i="128" s="1"/>
  <c r="E38" i="85" s="1"/>
  <c r="L11" i="128"/>
  <c r="E39" i="85" s="1"/>
  <c r="K12" i="128"/>
  <c r="L12" i="128" s="1"/>
  <c r="E40" i="85" s="1"/>
  <c r="K13" i="128"/>
  <c r="L13" i="128" s="1"/>
  <c r="E41" i="85" s="1"/>
  <c r="K14" i="128"/>
  <c r="L14" i="128" s="1"/>
  <c r="E42" i="85" s="1"/>
  <c r="B9" i="130" l="1"/>
  <c r="B27" i="85"/>
  <c r="B28" i="85" l="1"/>
  <c r="B10" i="130"/>
  <c r="B29" i="85" s="1"/>
</calcChain>
</file>

<file path=xl/sharedStrings.xml><?xml version="1.0" encoding="utf-8"?>
<sst xmlns="http://schemas.openxmlformats.org/spreadsheetml/2006/main" count="291" uniqueCount="202">
  <si>
    <t>Kommunnamn</t>
  </si>
  <si>
    <t>Datum</t>
  </si>
  <si>
    <t>Upprättad av</t>
  </si>
  <si>
    <t>Handläggningskostnad per timme LSO</t>
  </si>
  <si>
    <t>Handläggningskostnad per timme LBE</t>
  </si>
  <si>
    <t>Taxetabeller enligt LSO och LBE</t>
  </si>
  <si>
    <t xml:space="preserve"> </t>
  </si>
  <si>
    <t>Taxor enligt lagen (2003:778) om skydd mot olyckor (LSO)</t>
  </si>
  <si>
    <t>Ärendetyp tillsyn</t>
  </si>
  <si>
    <t>Verksamhetsklass enligt Boverkets byggregler (BBR)</t>
  </si>
  <si>
    <t>Avgift</t>
  </si>
  <si>
    <t>Mindre Industri, kontor, m.m.</t>
  </si>
  <si>
    <t>VK1</t>
  </si>
  <si>
    <t>Större Industri, kontor m.m. Mer än 5000 kvm eller fler än 50 anställda.</t>
  </si>
  <si>
    <t>Mindre skola, publik lokal, restaurang med alkoholservering, kulturbyggnad (publik). OCH &lt;=150 personer</t>
  </si>
  <si>
    <t>VK2A</t>
  </si>
  <si>
    <t>Större skola. Fler än 300 elever</t>
  </si>
  <si>
    <t>VK2A och ev VK 2B</t>
  </si>
  <si>
    <t>Samlingslokal &gt;150 personer&lt;600 personer</t>
  </si>
  <si>
    <t>VK2B</t>
  </si>
  <si>
    <t>Samlingslokal &gt;150 personer med alkoholförsäljning, Samlingslokal &gt;600 personer</t>
  </si>
  <si>
    <t>VK2B eller VK2C</t>
  </si>
  <si>
    <t xml:space="preserve">Mindre Hotell </t>
  </si>
  <si>
    <t>VK4</t>
  </si>
  <si>
    <t>Större Hotell. Fler än 30 bäddar eller fler än 15 rum.</t>
  </si>
  <si>
    <t xml:space="preserve">Mindre Gemensamhetsboenden, Särskilda boenden, </t>
  </si>
  <si>
    <t>VK3B, VK5B</t>
  </si>
  <si>
    <t>Större Gemensamhetsboenden, Särskilda boenden. Fler än 12 boendeplatser</t>
  </si>
  <si>
    <t>Vårdmiljöer, förskolor och daglig verksamhet</t>
  </si>
  <si>
    <t>VK5A</t>
  </si>
  <si>
    <t>Vårdmiljö sjukhus och fängelser</t>
  </si>
  <si>
    <t>VK5C+D</t>
  </si>
  <si>
    <t>Efterkontroll av beslutade åtgärder</t>
  </si>
  <si>
    <t>tim.taxa</t>
  </si>
  <si>
    <t>Taxor enligt lagen (2010:1011) om brandfarliga och explosiva varor (LBE)</t>
  </si>
  <si>
    <t>Förvaring av explosiv vara i mindre omfattning</t>
  </si>
  <si>
    <t>Förvaring av explosiv vara</t>
  </si>
  <si>
    <t>Förvaring av explosiv vara större omfattning</t>
  </si>
  <si>
    <t>Förvaring och hantering av brandfarlig vara i mindre omfattning</t>
  </si>
  <si>
    <t>Förvaring och hantering av brandfarlig vara</t>
  </si>
  <si>
    <t>Förvaring och hantering av brandfarliga varor i större omfattning</t>
  </si>
  <si>
    <t xml:space="preserve">3
</t>
  </si>
  <si>
    <t>Taxor enligt lagen (2003:778) om skydd mot olyckor (LSO) och enligt 
lagen (2010:1011) om brandfarliga och explosiva varor (LBE), vid samordnad tillsyn.</t>
  </si>
  <si>
    <t>Ärendetyp, Tillsyn LSO</t>
  </si>
  <si>
    <t>Ärendetyp, Tillsyn LBE</t>
  </si>
  <si>
    <t>Ärendetyp tillstånd</t>
  </si>
  <si>
    <r>
      <rPr>
        <b/>
        <sz val="12"/>
        <color theme="1"/>
        <rFont val="Times New Roman"/>
        <family val="1"/>
      </rPr>
      <t>Mindre omfattande hantering och överföring explosiv vara.</t>
    </r>
    <r>
      <rPr>
        <sz val="12"/>
        <color theme="1"/>
        <rFont val="Times New Roman"/>
        <family val="1"/>
      </rPr>
      <t xml:space="preserve"> Exempel på mindre omfattande hantering:  mängd riskgrupp 1.3, 1.4  och 1.6  mindre än 200 kg och mängd  riskgrupp 1.1, 1.2 och 1.5 mindre än 60 kg</t>
    </r>
  </si>
  <si>
    <t>Hantering och överföring explosiv vara</t>
  </si>
  <si>
    <r>
      <rPr>
        <b/>
        <sz val="12"/>
        <color theme="1"/>
        <rFont val="Times New Roman"/>
        <family val="1"/>
      </rPr>
      <t xml:space="preserve">Mycket omfattande eller komplex hantering och överöring av explosiv vara. </t>
    </r>
    <r>
      <rPr>
        <sz val="12"/>
        <color theme="1"/>
        <rFont val="Times New Roman"/>
        <family val="1"/>
      </rPr>
      <t>Exempel på mycket omfattande hantering: Mängd riskgrupp 1.1, 1.2 och 1.5 större än 10 000 kg.</t>
    </r>
  </si>
  <si>
    <t>Endast godkännande av föreståndare för explosiva varor</t>
  </si>
  <si>
    <t>Endast överföring av explosiva varor</t>
  </si>
  <si>
    <r>
      <rPr>
        <b/>
        <sz val="12"/>
        <color theme="1"/>
        <rFont val="Times New Roman"/>
        <family val="1"/>
      </rPr>
      <t>Mindre omfattande förvaring och hantering av brandfarliga varor.</t>
    </r>
    <r>
      <rPr>
        <sz val="12"/>
        <color theme="1"/>
        <rFont val="Times New Roman"/>
        <family val="1"/>
      </rPr>
      <t xml:space="preserve"> Exempel på mindre omfattande hantering: Inga cisterner och ingen brandreaktiv vara samt volym brandfarlig vätska klass 1 &amp; 2a mindre än 1000 liter, volym brandfarlig vätska klass 2b och 3 mindre än 20 000 liter och volym brandfarlig gas mindre än 500 liter.</t>
    </r>
  </si>
  <si>
    <t>Förvaring och hantering av brandfarliga varor</t>
  </si>
  <si>
    <r>
      <rPr>
        <b/>
        <sz val="12"/>
        <color theme="1"/>
        <rFont val="Times New Roman"/>
        <family val="1"/>
      </rPr>
      <t>Mycket omfattande eller komplex förvaring och hantering av brandfarlga varor</t>
    </r>
    <r>
      <rPr>
        <sz val="12"/>
        <color theme="1"/>
        <rFont val="Times New Roman"/>
        <family val="1"/>
      </rPr>
      <t>. Exempel på mycket omfattande hantering: Volym brandfarlig vätska större än 150 000 liter eller volym brandfarlig gas större än 10 000 liter eller mängd ammoniumnitrat större än 10 ton eller mängd organisk peroxid större än 200 kg eller cistern med väteperoxid.</t>
    </r>
  </si>
  <si>
    <t>Innehavarskifte av befintligt tillstånd</t>
  </si>
  <si>
    <r>
      <rPr>
        <b/>
        <sz val="12"/>
        <color theme="1"/>
        <rFont val="Times New Roman"/>
        <family val="1"/>
      </rPr>
      <t xml:space="preserve">Mindre förändring av befintligt tillstånd. </t>
    </r>
    <r>
      <rPr>
        <sz val="12"/>
        <color theme="1"/>
        <rFont val="Times New Roman"/>
        <family val="1"/>
      </rPr>
      <t>Defintion av mindre förändring; den förändrade volym- eller mängdökningen är mindre än det som anges för mindre omfattning</t>
    </r>
  </si>
  <si>
    <t>Avslag av tillståndsansökan</t>
  </si>
  <si>
    <t>Avgiften beräknas efter den taxa som gäller när ärendet inkommer/startar.</t>
  </si>
  <si>
    <t>Taxa personal och material</t>
  </si>
  <si>
    <t>Vid beräknande av tid och avstånd räknas påbörjad timme/dag/vecka/kilometer som hel.</t>
  </si>
  <si>
    <t>Kortast tid för debitering är en timme om inte annat anges.</t>
  </si>
  <si>
    <t>Tid beräknas från avfärd till återkomst på brandstationen. Eventuell tid för återställning av material tillkommer.</t>
  </si>
  <si>
    <t>Om material förkommit, förstörts eller förbrukats debiteras låntagaren för hela återanskaffningsvärdet.</t>
  </si>
  <si>
    <t>Vid tjänster/arbeten av speciell karaktär kan särskild överenskommelse träffas.</t>
  </si>
  <si>
    <t>För sådant som inte finns med i denna taxa, bestämmer räddningschefen eller den han har utsett, kostnaden.</t>
  </si>
  <si>
    <t xml:space="preserve">Uthyrt material som behövs i räddningstjänst skall omedelbart återlämnas. </t>
  </si>
  <si>
    <t>Hyreskostnaden blir då reducerad i motsvarande grad. Observera att personalkostnader tillkommer i vissa fall.</t>
  </si>
  <si>
    <t>Alla priser är angivna utan moms.</t>
  </si>
  <si>
    <r>
      <t>Personalkostnader</t>
    </r>
    <r>
      <rPr>
        <b/>
        <sz val="12"/>
        <color rgb="FF000000"/>
        <rFont val="Times New Roman"/>
        <family val="1"/>
      </rPr>
      <t>, påbörjad timme räknas som hel</t>
    </r>
  </si>
  <si>
    <t>Kronor</t>
  </si>
  <si>
    <t>Personalkostnader, vardagar 07.00-17.00.</t>
  </si>
  <si>
    <t>Personalkostnader, övrig tid.</t>
  </si>
  <si>
    <t>850:-/tim</t>
  </si>
  <si>
    <t>Personalkostnad för tillsynsförrättare, vardagar 07.00 – 17.00</t>
  </si>
  <si>
    <t>Personalkostnad för tillsynsförrättare. Övrig tid.</t>
  </si>
  <si>
    <t>Fordon</t>
  </si>
  <si>
    <t>Tunga fordon som kräver C-körkort, inkl. personal. Km kostnad tillkommer.</t>
  </si>
  <si>
    <t>1000:-/tim</t>
  </si>
  <si>
    <t>Kilometerkostnad tunga fordon.</t>
  </si>
  <si>
    <t>35:-/km</t>
  </si>
  <si>
    <t>Lätta fordon. Km-kostnad, ingen timkostnad. Personalkostnad tillkommer.</t>
  </si>
  <si>
    <t>18:-/km</t>
  </si>
  <si>
    <t xml:space="preserve">Båt, snöskoter och terränghjuling och liknande hyrs endast ut till statlig räddningstjänst. Återlämnas fulltankade. </t>
  </si>
  <si>
    <t xml:space="preserve">Kostnad för ev. dragfordon tillkommer. </t>
  </si>
  <si>
    <t xml:space="preserve">Pumpar </t>
  </si>
  <si>
    <t>Klass 1</t>
  </si>
  <si>
    <t>1100:-/dygn</t>
  </si>
  <si>
    <t>Klass 2</t>
  </si>
  <si>
    <t>Dränkbar pump</t>
  </si>
  <si>
    <t xml:space="preserve">Brandslang och annat material </t>
  </si>
  <si>
    <t>Brandslang</t>
  </si>
  <si>
    <t>Slang som lämnats kvar för efterbevakning efter skogs/gräsbrand.</t>
  </si>
  <si>
    <t>Slangarmatur, brandposthuvud inkl. nyckel, grenrör, strålrör, självresande kar och liknande.</t>
  </si>
  <si>
    <t>120 kr/st/dygn dock max 485 kr/dygn</t>
  </si>
  <si>
    <t>Elverk. Återlämnas fulltankad.</t>
  </si>
  <si>
    <t>Absorberingsmedel.</t>
  </si>
  <si>
    <t>300:-/säck</t>
  </si>
  <si>
    <t>Tryckluftsapparater</t>
  </si>
  <si>
    <r>
      <t xml:space="preserve">Fyllning av luftflaskor. </t>
    </r>
    <r>
      <rPr>
        <b/>
        <sz val="12"/>
        <color rgb="FF333333"/>
        <rFont val="Times New Roman"/>
        <family val="1"/>
      </rPr>
      <t xml:space="preserve">OBS </t>
    </r>
    <r>
      <rPr>
        <b/>
        <u/>
        <sz val="12"/>
        <color rgb="FF333333"/>
        <rFont val="Times New Roman"/>
        <family val="1"/>
      </rPr>
      <t>ej</t>
    </r>
    <r>
      <rPr>
        <sz val="12"/>
        <color rgb="FF333333"/>
        <rFont val="Times New Roman"/>
        <family val="1"/>
      </rPr>
      <t xml:space="preserve"> andningsluft, endast för industriellt bruk.</t>
    </r>
  </si>
  <si>
    <t>300:-/fyllning</t>
  </si>
  <si>
    <t>Handbrandsläckare och brandmaterial</t>
  </si>
  <si>
    <t>Uthyrning av handbrandsläckare</t>
  </si>
  <si>
    <t>255:-/dygn</t>
  </si>
  <si>
    <t>Försäljning av brandsläckare och brandvarnare m.m.</t>
  </si>
  <si>
    <t>Dagspris</t>
  </si>
  <si>
    <t>Rådgivning, utbildning och liknande</t>
  </si>
  <si>
    <t>Kundanpassad brandutbildning cirka 3,5 timmar inklusive praktik</t>
  </si>
  <si>
    <t>HLR-utbildning max antal 8</t>
  </si>
  <si>
    <t>Information till skolor och föreningar, dagtid. Endast teori 1-1,5 timme. Inga praktiska moment.</t>
  </si>
  <si>
    <t>Endast resekostnader</t>
  </si>
  <si>
    <t>Transport av skadad/sjuk i terräng.</t>
  </si>
  <si>
    <t>Enligt överenskommelse.</t>
  </si>
  <si>
    <t>Handläggning hyggesbränning, miljöbränning</t>
  </si>
  <si>
    <t>1.690:-/tillfälle</t>
  </si>
  <si>
    <t>Larmhantering</t>
  </si>
  <si>
    <t>8.160:-/tillfälle</t>
  </si>
  <si>
    <t>Tidsuppskattning</t>
  </si>
  <si>
    <t>Tillsyn enligt lagen om skydd mot olyckor (LSO)</t>
  </si>
  <si>
    <t>Ärendetyp</t>
  </si>
  <si>
    <t>Verksamhetsklass</t>
  </si>
  <si>
    <t>Start av ärende (ej debiterbart LSO)</t>
  </si>
  <si>
    <t>Förberedelse tillsynsbesök</t>
  </si>
  <si>
    <t>Restid</t>
  </si>
  <si>
    <t>Besök</t>
  </si>
  <si>
    <t>Efterarbete tillsynsbesök</t>
  </si>
  <si>
    <t>Beredning, beslut och avslut av ärende (ej debiterbart LSO)</t>
  </si>
  <si>
    <t>Summa debiterbar tid</t>
  </si>
  <si>
    <t>Tillsyn enligt lagen om brandfarliga och explosiva varor (LBE)</t>
  </si>
  <si>
    <t>Start av ärende</t>
  </si>
  <si>
    <t>Beredning, beslut och avslut av ärende</t>
  </si>
  <si>
    <t>Tidsuppskattning samordnad tillsyn</t>
  </si>
  <si>
    <t>Tillsyn enligt lagen om skydd mot olyckor (LSO) och tillsyn enligt lagen om brandfarliga och explosiva varor (LBE)</t>
  </si>
  <si>
    <t>Vk 2A</t>
  </si>
  <si>
    <t>Tillstånd enligt lagen om brandfarliga och explosiva varor (LBE)</t>
  </si>
  <si>
    <r>
      <rPr>
        <b/>
        <sz val="11"/>
        <color theme="1"/>
        <rFont val="Arial"/>
        <family val="2"/>
      </rPr>
      <t>Start av ärende</t>
    </r>
    <r>
      <rPr>
        <sz val="11"/>
        <color theme="1"/>
        <rFont val="Arial"/>
        <family val="2"/>
      </rPr>
      <t xml:space="preserve">
-Registrering
-Upprättande av ärende
-Fördelning av ärende</t>
    </r>
  </si>
  <si>
    <r>
      <rPr>
        <b/>
        <sz val="11"/>
        <color theme="1"/>
        <rFont val="Arial"/>
        <family val="2"/>
      </rPr>
      <t>Bereda</t>
    </r>
    <r>
      <rPr>
        <sz val="11"/>
        <color theme="1"/>
        <rFont val="Arial"/>
        <family val="2"/>
      </rPr>
      <t xml:space="preserve">
-Inläsning
-Tekniska villkor
-Underhandskontakt
-Platsbesök
-Restid</t>
    </r>
  </si>
  <si>
    <r>
      <rPr>
        <b/>
        <sz val="11"/>
        <color theme="1"/>
        <rFont val="Arial"/>
        <family val="2"/>
      </rPr>
      <t>Beslut</t>
    </r>
    <r>
      <rPr>
        <sz val="11"/>
        <color theme="1"/>
        <rFont val="Arial"/>
        <family val="2"/>
      </rPr>
      <t xml:space="preserve">
-Upprätta beslut
-Kvalitétsgranskning</t>
    </r>
  </si>
  <si>
    <r>
      <rPr>
        <b/>
        <sz val="11"/>
        <color theme="1"/>
        <rFont val="Arial"/>
        <family val="2"/>
      </rPr>
      <t>Avsyning/Efterarbete</t>
    </r>
    <r>
      <rPr>
        <sz val="11"/>
        <color theme="1"/>
        <rFont val="Arial"/>
        <family val="2"/>
      </rPr>
      <t xml:space="preserve">
-Avsyningsbeslut(bevis)
-Kvalitétsgranskning
-Restid</t>
    </r>
  </si>
  <si>
    <r>
      <rPr>
        <b/>
        <sz val="11"/>
        <color theme="1"/>
        <rFont val="Arial"/>
        <family val="2"/>
      </rPr>
      <t>Avslut av ärende</t>
    </r>
    <r>
      <rPr>
        <sz val="11"/>
        <color theme="1"/>
        <rFont val="Arial"/>
        <family val="2"/>
      </rPr>
      <t xml:space="preserve">
-Beslut om avslut
-Gallra
-Arkivering</t>
    </r>
  </si>
  <si>
    <t>Summa tid</t>
  </si>
  <si>
    <r>
      <rPr>
        <b/>
        <sz val="11"/>
        <color theme="1"/>
        <rFont val="Arial"/>
        <family val="2"/>
      </rPr>
      <t>Mindre omfattande hantering och överföring explosiv vara.</t>
    </r>
    <r>
      <rPr>
        <sz val="11"/>
        <color theme="1"/>
        <rFont val="Arial"/>
        <family val="2"/>
      </rPr>
      <t xml:space="preserve"> Exempel på mindre omfattande hantering:  mängd riskgrupp 1.3, 1.4  och 1.6  mindre än 200 kg och mängd  riskgrupp 1.1, 1.2 och 1.5 mindre än 60 kg</t>
    </r>
  </si>
  <si>
    <r>
      <rPr>
        <b/>
        <sz val="11"/>
        <color theme="1"/>
        <rFont val="Arial"/>
        <family val="2"/>
      </rPr>
      <t xml:space="preserve">Mycket omfattande eller komplex hantering och överöring av explosiv vara. </t>
    </r>
    <r>
      <rPr>
        <sz val="11"/>
        <color theme="1"/>
        <rFont val="Arial"/>
        <family val="2"/>
      </rPr>
      <t>Exempel på mycket omfattande hantering: Mängd riskgrupp 1.1, 1.2 och 1.5 större än 10 000 kg.</t>
    </r>
  </si>
  <si>
    <r>
      <rPr>
        <b/>
        <sz val="11"/>
        <color theme="1"/>
        <rFont val="Arial"/>
        <family val="2"/>
      </rPr>
      <t>Mindre omfattande förvaring och hantering av brandfarliga varor.</t>
    </r>
    <r>
      <rPr>
        <sz val="11"/>
        <color theme="1"/>
        <rFont val="Arial"/>
        <family val="2"/>
      </rPr>
      <t xml:space="preserve"> Exempel på mindre omfattande hantering: Inga cisterner och ingen brandreaktiv vara samt volym brandfarlig vätska klass 1 &amp; 2a mindre än 1000 liter, volym brandfarlig vätska klass 2b och 3 mindre än 20 000 liter och volym brandfarlig gas mindre än 500 liter.</t>
    </r>
  </si>
  <si>
    <r>
      <rPr>
        <b/>
        <sz val="11"/>
        <color theme="1"/>
        <rFont val="Arial"/>
        <family val="2"/>
      </rPr>
      <t>Mycket omfattande eller komplex förvaring och hantering av brandfarlga varor</t>
    </r>
    <r>
      <rPr>
        <sz val="11"/>
        <color theme="1"/>
        <rFont val="Arial"/>
        <family val="2"/>
      </rPr>
      <t>. Exempel på mycket omfattande hantering: Volym brandfarlig vätska större än 150 000 liter eller volym brandfarlig gas större än 10 000 liter eller mängd ammoniumnitrat större än 10 ton eller mängd organisk peroxid större än 200 kg eller cistern med väteperoxid.</t>
    </r>
  </si>
  <si>
    <r>
      <rPr>
        <b/>
        <sz val="11"/>
        <color theme="1"/>
        <rFont val="Arial"/>
        <family val="2"/>
      </rPr>
      <t xml:space="preserve">Mindre förändring av befintligt tillstånd. </t>
    </r>
    <r>
      <rPr>
        <sz val="11"/>
        <color theme="1"/>
        <rFont val="Arial"/>
        <family val="2"/>
      </rPr>
      <t>Defintion av mindre förändring; den förändrade volym- eller mängdökningen är mindre än det som anges för mindre omfattning</t>
    </r>
  </si>
  <si>
    <t>Bensinstation obemannad</t>
  </si>
  <si>
    <t>Bensinstation bemannad</t>
  </si>
  <si>
    <t>Förvaring och hantering av brandfarliga varor i lösa behållare</t>
  </si>
  <si>
    <t>Förvaring och hantering av brandfarliga varor i en cistern och lösa behållare</t>
  </si>
  <si>
    <t>Förvaring och hantering av brandfarliga varor i flera cisterner och lösa behållare</t>
  </si>
  <si>
    <t>Mycket omfattande eller komplex förvaring och hantering av brandfarliga varor</t>
  </si>
  <si>
    <t>Mindre förändring av befintligt tillstånd</t>
  </si>
  <si>
    <t>Tillfällig hantering av brandfarlig vara</t>
  </si>
  <si>
    <t>450:-/deltagare</t>
  </si>
  <si>
    <t>Återställning och kontroll vid utryckning som inte är brand. Larm orsakade av slarv, dåligt underhåll eller uppsåt. Vid nyinstallerade anläggningar debiteras från det tredje felaktiga larmet.</t>
  </si>
  <si>
    <t>195:-/längd och dygn</t>
  </si>
  <si>
    <t>Rökalstrare inkl. rökvätska</t>
  </si>
  <si>
    <t>650:-/dygn</t>
  </si>
  <si>
    <t>525:-/deltagare</t>
  </si>
  <si>
    <t>2935:-/deltagare</t>
  </si>
  <si>
    <t>Ingen debitering om den återlämnas hel och rullad.</t>
  </si>
  <si>
    <t>Företagsanpassad utbildning</t>
  </si>
  <si>
    <t>Enligt offert.</t>
  </si>
  <si>
    <t xml:space="preserve">Heta arbeten utbildning. Enligt utbildningskoncept brandskyddsföreningen </t>
  </si>
  <si>
    <t>Utfärdande av spridningsintyg</t>
  </si>
  <si>
    <t>Rullbandtest externt</t>
  </si>
  <si>
    <t xml:space="preserve">Rullbandtest för ansökan till Skydd mot olyckor. </t>
  </si>
  <si>
    <t>350:-/st</t>
  </si>
  <si>
    <t>200:-/st</t>
  </si>
  <si>
    <r>
      <rPr>
        <b/>
        <sz val="12"/>
        <color rgb="FF333333"/>
        <rFont val="Times New Roman"/>
        <family val="1"/>
      </rPr>
      <t>Lokaler</t>
    </r>
    <r>
      <rPr>
        <sz val="12"/>
        <color rgb="FF333333"/>
        <rFont val="Times New Roman"/>
        <family val="1"/>
      </rPr>
      <t xml:space="preserve"> </t>
    </r>
  </si>
  <si>
    <t>750:-  425:-</t>
  </si>
  <si>
    <r>
      <rPr>
        <sz val="12"/>
        <color rgb="FF333333"/>
        <rFont val="Times New Roman"/>
        <family val="1"/>
      </rPr>
      <t>Servicekostnad i de fall lokalen inte återställs av lånetagaren.</t>
    </r>
    <r>
      <rPr>
        <b/>
        <sz val="12"/>
        <color rgb="FF333333"/>
        <rFont val="Times New Roman"/>
        <family val="1"/>
      </rPr>
      <t xml:space="preserve"> </t>
    </r>
  </si>
  <si>
    <t>1800:-</t>
  </si>
  <si>
    <t>Kronor + 25% moms</t>
  </si>
  <si>
    <t>Besiktning av handbrandsläckare 1-9 enheter</t>
  </si>
  <si>
    <t>158kr/st</t>
  </si>
  <si>
    <t>10-19 enheter</t>
  </si>
  <si>
    <t>124kr/st</t>
  </si>
  <si>
    <t>20-34 enheter</t>
  </si>
  <si>
    <t>114kr/st</t>
  </si>
  <si>
    <t>35 och uppåt</t>
  </si>
  <si>
    <t>100kr/st</t>
  </si>
  <si>
    <t>700:-/tim</t>
  </si>
  <si>
    <t>1219:-/tim</t>
  </si>
  <si>
    <t>1592:-/tim</t>
  </si>
  <si>
    <t xml:space="preserve">Enligt restvärdesräddningens prislista. </t>
  </si>
  <si>
    <t>200,00/tim/1100:-/dygn</t>
  </si>
  <si>
    <t>245,00/tim/2400:-/dygn</t>
  </si>
  <si>
    <t>3898:-/intyg</t>
  </si>
  <si>
    <t>Anslutning av automatiska larm och brandlarm till räddningstjänstens larmanläggning</t>
  </si>
  <si>
    <t>4.435:-/objekt</t>
  </si>
  <si>
    <t>Årsavgift per larmsändare inkopplade hos räddningstjänstens larmanlägging</t>
  </si>
  <si>
    <t>3.300:-/objekt</t>
  </si>
  <si>
    <t>Lektionssal, hel dag &gt;4 tim/halv dag eller kväll</t>
  </si>
  <si>
    <t>Boris Fjellner</t>
  </si>
  <si>
    <t>Sorsele kommun 2024</t>
  </si>
  <si>
    <t>Utredning bygglovsärenden, ansökan serveringstillstånd</t>
  </si>
  <si>
    <t>1219:-/timme</t>
  </si>
  <si>
    <t>Avgift enligt denna taxa betalas av den där tillsyn, rengöring eller brandskyddskontroll skett eller den som ansökt om tillstånd mot faktura.</t>
  </si>
  <si>
    <t>Samhällsbyggnadsnämnden, Sorsele kommun, får för varje kalenderår (avgiftsår) besluta att höja de i denna taxa antagna fasta avgifterna och timavgifterna med den procentsats för det innevarande kalenderåret i Prisindex för kommunal verksamhet (PKV) som finns publicerad på SKL:s hemsida i oktober månad. Utgångspunkt för indexuppräkningen är oktober månad 2024.</t>
  </si>
  <si>
    <t>Antagen av kommunfullmäktige 2024-12-18 § 151</t>
  </si>
  <si>
    <t>Gäller från och med 2024-01-15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</si>
</sst>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kr&quot;"/>
    <numFmt numFmtId="165" formatCode="0_j;\-0_j;0_j;@_j"/>
  </numFmts>
  <fonts count="21" x14ac:knownFonts="1">
    <font>
      <sz val="11"/>
      <color theme="1"/>
      <name val="Arial"/>
      <family val="2"/>
    </font>
    <font>
      <sz val="11"/>
      <color theme="1"/>
      <name val="Calibri"/>
      <family val="2"/>
      <scheme val="minor"/>
    </font>
    <font>
      <b/>
      <sz val="9"/>
      <name val="Arial"/>
      <family val="2"/>
    </font>
    <font>
      <sz val="11"/>
      <color theme="1"/>
      <name val="Arial"/>
      <family val="2"/>
    </font>
    <font>
      <u/>
      <sz val="11"/>
      <color theme="10"/>
      <name val="Calibri"/>
      <family val="2"/>
      <scheme val="minor"/>
    </font>
    <font>
      <b/>
      <sz val="12"/>
      <color theme="1"/>
      <name val="Arial"/>
      <family val="2"/>
    </font>
    <font>
      <sz val="9"/>
      <color theme="1"/>
      <name val="Arial"/>
      <family val="2"/>
    </font>
    <font>
      <b/>
      <sz val="9"/>
      <color rgb="FFFF0000"/>
      <name val="Arial"/>
      <family val="2"/>
    </font>
    <font>
      <b/>
      <sz val="9"/>
      <color theme="1"/>
      <name val="Arial"/>
      <family val="2"/>
    </font>
    <font>
      <b/>
      <sz val="11"/>
      <color theme="1"/>
      <name val="Arial"/>
      <family val="2"/>
    </font>
    <font>
      <b/>
      <sz val="14"/>
      <color theme="1"/>
      <name val="Arial"/>
      <family val="2"/>
    </font>
    <font>
      <sz val="14"/>
      <color theme="1"/>
      <name val="Arial"/>
      <family val="2"/>
    </font>
    <font>
      <sz val="14"/>
      <color theme="1"/>
      <name val="Times New Roman"/>
      <family val="1"/>
    </font>
    <font>
      <b/>
      <sz val="11"/>
      <name val="Arial"/>
      <family val="2"/>
    </font>
    <font>
      <sz val="12"/>
      <color theme="1"/>
      <name val="Times New Roman"/>
      <family val="1"/>
    </font>
    <font>
      <b/>
      <sz val="12"/>
      <color theme="1"/>
      <name val="Times New Roman"/>
      <family val="1"/>
    </font>
    <font>
      <b/>
      <i/>
      <u/>
      <sz val="12"/>
      <color theme="1"/>
      <name val="Times New Roman"/>
      <family val="1"/>
    </font>
    <font>
      <b/>
      <sz val="12"/>
      <color rgb="FF000000"/>
      <name val="Times New Roman"/>
      <family val="1"/>
    </font>
    <font>
      <sz val="12"/>
      <color rgb="FF333333"/>
      <name val="Times New Roman"/>
      <family val="1"/>
    </font>
    <font>
      <b/>
      <sz val="12"/>
      <color rgb="FF333333"/>
      <name val="Times New Roman"/>
      <family val="1"/>
    </font>
    <font>
      <b/>
      <u/>
      <sz val="12"/>
      <color rgb="FF333333"/>
      <name val="Times New Roman"/>
      <family val="1"/>
    </font>
  </fonts>
  <fills count="5">
    <fill>
      <patternFill patternType="none"/>
    </fill>
    <fill>
      <patternFill patternType="gray125"/>
    </fill>
    <fill>
      <patternFill patternType="solid">
        <fgColor theme="8" tint="0.79998168889431442"/>
        <bgColor indexed="64"/>
      </patternFill>
    </fill>
    <fill>
      <patternFill patternType="solid">
        <fgColor theme="6" tint="0.59999389629810485"/>
        <bgColor indexed="64"/>
      </patternFill>
    </fill>
    <fill>
      <patternFill patternType="solid">
        <fgColor theme="0"/>
        <bgColor indexed="64"/>
      </patternFill>
    </fill>
  </fills>
  <borders count="38">
    <border>
      <left/>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indexed="64"/>
      </top>
      <bottom/>
      <diagonal/>
    </border>
    <border>
      <left/>
      <right/>
      <top style="thin">
        <color theme="0" tint="-0.34998626667073579"/>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medium">
        <color indexed="64"/>
      </bottom>
      <diagonal/>
    </border>
    <border>
      <left/>
      <right/>
      <top style="thin">
        <color theme="0" tint="-0.34998626667073579"/>
      </top>
      <bottom style="medium">
        <color indexed="64"/>
      </bottom>
      <diagonal/>
    </border>
    <border>
      <left/>
      <right style="thin">
        <color theme="0" tint="-0.34998626667073579"/>
      </right>
      <top style="thin">
        <color theme="0" tint="-0.34998626667073579"/>
      </top>
      <bottom style="medium">
        <color indexed="64"/>
      </bottom>
      <diagonal/>
    </border>
    <border>
      <left style="thin">
        <color theme="0" tint="-0.34998626667073579"/>
      </left>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s>
  <cellStyleXfs count="4">
    <xf numFmtId="0" fontId="0" fillId="0" borderId="0"/>
    <xf numFmtId="0" fontId="4" fillId="0" borderId="0" applyNumberFormat="0" applyFont="0" applyFill="0" applyBorder="0" applyAlignment="0" applyProtection="0"/>
    <xf numFmtId="0" fontId="5" fillId="2" borderId="1">
      <alignment vertical="top" wrapText="1"/>
    </xf>
    <xf numFmtId="0" fontId="1" fillId="0" borderId="0"/>
  </cellStyleXfs>
  <cellXfs count="172">
    <xf numFmtId="0" fontId="0" fillId="0" borderId="0" xfId="0"/>
    <xf numFmtId="0" fontId="8" fillId="0" borderId="0" xfId="0" applyFont="1" applyAlignment="1">
      <alignment vertical="top"/>
    </xf>
    <xf numFmtId="0" fontId="6" fillId="0" borderId="0" xfId="0" applyFont="1" applyAlignment="1">
      <alignment vertical="top"/>
    </xf>
    <xf numFmtId="164" fontId="6" fillId="0" borderId="0" xfId="0" applyNumberFormat="1" applyFont="1" applyAlignment="1">
      <alignment vertical="top"/>
    </xf>
    <xf numFmtId="0" fontId="2" fillId="2" borderId="1" xfId="0" applyFont="1" applyFill="1" applyBorder="1" applyAlignment="1">
      <alignment horizontal="right" vertical="top" wrapText="1"/>
    </xf>
    <xf numFmtId="164" fontId="2" fillId="2" borderId="1" xfId="0" applyNumberFormat="1" applyFont="1" applyFill="1" applyBorder="1" applyAlignment="1">
      <alignment horizontal="right" vertical="top" wrapText="1"/>
    </xf>
    <xf numFmtId="164" fontId="6" fillId="0" borderId="0" xfId="0" applyNumberFormat="1" applyFont="1" applyAlignment="1">
      <alignment horizontal="right" vertical="top"/>
    </xf>
    <xf numFmtId="0" fontId="0" fillId="4" borderId="21" xfId="0" applyFill="1" applyBorder="1" applyAlignment="1" applyProtection="1">
      <alignment horizontal="right"/>
      <protection locked="0"/>
    </xf>
    <xf numFmtId="0" fontId="6" fillId="0" borderId="0" xfId="0" applyFont="1" applyAlignment="1">
      <alignment horizontal="right" vertical="center" wrapText="1"/>
    </xf>
    <xf numFmtId="0" fontId="6" fillId="0" borderId="0" xfId="0" applyFont="1" applyAlignment="1">
      <alignment horizontal="right" vertical="top" wrapText="1"/>
    </xf>
    <xf numFmtId="165" fontId="0" fillId="0" borderId="0" xfId="0" applyNumberFormat="1" applyAlignment="1">
      <alignment horizontal="right" vertical="center"/>
    </xf>
    <xf numFmtId="0" fontId="3" fillId="0" borderId="0" xfId="1" applyFont="1" applyAlignment="1" applyProtection="1">
      <alignment vertical="center"/>
    </xf>
    <xf numFmtId="0" fontId="7" fillId="0" borderId="0" xfId="0" applyFont="1" applyAlignment="1">
      <alignment horizontal="right" vertical="top" wrapText="1"/>
    </xf>
    <xf numFmtId="164" fontId="8" fillId="0" borderId="0" xfId="0" applyNumberFormat="1" applyFont="1" applyAlignment="1">
      <alignment horizontal="right" vertical="top" wrapText="1"/>
    </xf>
    <xf numFmtId="0" fontId="6" fillId="0" borderId="0" xfId="0" applyFont="1" applyAlignment="1">
      <alignment wrapText="1"/>
    </xf>
    <xf numFmtId="0" fontId="6" fillId="0" borderId="0" xfId="0" applyFont="1" applyAlignment="1">
      <alignment vertical="center" wrapText="1"/>
    </xf>
    <xf numFmtId="2" fontId="8" fillId="2" borderId="1" xfId="0" applyNumberFormat="1" applyFont="1" applyFill="1" applyBorder="1" applyAlignment="1">
      <alignment horizontal="center" vertical="top" wrapText="1"/>
    </xf>
    <xf numFmtId="0" fontId="6" fillId="2" borderId="1" xfId="0" applyFont="1" applyFill="1" applyBorder="1" applyAlignment="1">
      <alignment horizontal="right" vertical="top" wrapText="1"/>
    </xf>
    <xf numFmtId="0" fontId="6" fillId="0" borderId="0" xfId="0" applyFont="1" applyAlignment="1">
      <alignment horizontal="center" vertical="center" wrapText="1"/>
    </xf>
    <xf numFmtId="0" fontId="6" fillId="0" borderId="2" xfId="0" applyFont="1" applyBorder="1" applyAlignment="1">
      <alignment vertical="center" wrapText="1"/>
    </xf>
    <xf numFmtId="165" fontId="6" fillId="0" borderId="0" xfId="0" applyNumberFormat="1" applyFont="1" applyAlignment="1">
      <alignment horizontal="right" vertical="center"/>
    </xf>
    <xf numFmtId="0" fontId="6" fillId="0" borderId="0" xfId="0" applyFont="1" applyAlignment="1">
      <alignment horizontal="left" vertical="center" wrapText="1" indent="1"/>
    </xf>
    <xf numFmtId="0" fontId="7" fillId="0" borderId="0" xfId="0" applyFont="1" applyAlignment="1">
      <alignment horizontal="right" vertical="center" wrapText="1"/>
    </xf>
    <xf numFmtId="164" fontId="8" fillId="0" borderId="0" xfId="0" applyNumberFormat="1" applyFont="1" applyAlignment="1">
      <alignment horizontal="right" vertical="center" wrapText="1"/>
    </xf>
    <xf numFmtId="165" fontId="6" fillId="0" borderId="0" xfId="0" applyNumberFormat="1" applyFont="1" applyAlignment="1">
      <alignment horizontal="right"/>
    </xf>
    <xf numFmtId="0" fontId="8" fillId="0" borderId="0" xfId="0" applyFont="1" applyAlignment="1">
      <alignment horizontal="right" vertical="top" wrapText="1"/>
    </xf>
    <xf numFmtId="9" fontId="7" fillId="0" borderId="0" xfId="0" applyNumberFormat="1" applyFont="1" applyAlignment="1">
      <alignment horizontal="right" vertical="top" wrapText="1"/>
    </xf>
    <xf numFmtId="0" fontId="6" fillId="0" borderId="0" xfId="0" applyFont="1" applyAlignment="1">
      <alignment vertical="top" wrapText="1"/>
    </xf>
    <xf numFmtId="0" fontId="6" fillId="0" borderId="0" xfId="0" applyFont="1" applyAlignment="1">
      <alignment horizontal="left" wrapText="1" indent="1"/>
    </xf>
    <xf numFmtId="0" fontId="11" fillId="0" borderId="0" xfId="0" applyFont="1" applyAlignment="1">
      <alignment vertical="top" wrapText="1"/>
    </xf>
    <xf numFmtId="0" fontId="11" fillId="0" borderId="0" xfId="0" applyFont="1" applyAlignment="1">
      <alignment vertical="top"/>
    </xf>
    <xf numFmtId="164" fontId="11" fillId="0" borderId="0" xfId="0" applyNumberFormat="1" applyFont="1" applyAlignment="1">
      <alignment vertical="top"/>
    </xf>
    <xf numFmtId="0" fontId="12" fillId="0" borderId="0" xfId="0" applyFont="1"/>
    <xf numFmtId="0" fontId="6" fillId="4" borderId="0" xfId="0" applyFont="1" applyFill="1" applyAlignment="1">
      <alignment vertical="top"/>
    </xf>
    <xf numFmtId="165" fontId="0" fillId="0" borderId="11" xfId="0" applyNumberFormat="1" applyBorder="1" applyAlignment="1">
      <alignment horizontal="right" vertical="center"/>
    </xf>
    <xf numFmtId="49" fontId="0" fillId="0" borderId="11" xfId="0" applyNumberFormat="1" applyBorder="1" applyAlignment="1">
      <alignment vertical="center" wrapText="1"/>
    </xf>
    <xf numFmtId="0" fontId="0" fillId="0" borderId="11" xfId="0" applyBorder="1" applyAlignment="1" applyProtection="1">
      <alignment horizontal="right" vertical="center" wrapText="1"/>
      <protection locked="0"/>
    </xf>
    <xf numFmtId="4" fontId="13" fillId="2" borderId="11" xfId="0" applyNumberFormat="1" applyFont="1" applyFill="1" applyBorder="1" applyAlignment="1">
      <alignment horizontal="right" vertical="center" wrapText="1"/>
    </xf>
    <xf numFmtId="164" fontId="13" fillId="2" borderId="11" xfId="0" applyNumberFormat="1" applyFont="1" applyFill="1" applyBorder="1" applyAlignment="1">
      <alignment horizontal="right" vertical="center" wrapText="1"/>
    </xf>
    <xf numFmtId="165" fontId="0" fillId="0" borderId="2" xfId="0" applyNumberFormat="1" applyBorder="1" applyAlignment="1">
      <alignment horizontal="right" vertical="center"/>
    </xf>
    <xf numFmtId="0" fontId="9" fillId="0" borderId="2" xfId="0" applyFont="1" applyBorder="1" applyAlignment="1">
      <alignment vertical="center" wrapText="1"/>
    </xf>
    <xf numFmtId="0" fontId="0" fillId="0" borderId="2" xfId="0" applyBorder="1" applyAlignment="1" applyProtection="1">
      <alignment horizontal="right" vertical="center" wrapText="1"/>
      <protection locked="0"/>
    </xf>
    <xf numFmtId="4" fontId="13" fillId="2" borderId="2" xfId="0" applyNumberFormat="1" applyFont="1" applyFill="1" applyBorder="1" applyAlignment="1">
      <alignment horizontal="right" vertical="center" wrapText="1"/>
    </xf>
    <xf numFmtId="164" fontId="13" fillId="2" borderId="2" xfId="0" applyNumberFormat="1" applyFont="1" applyFill="1" applyBorder="1" applyAlignment="1">
      <alignment horizontal="right" vertical="center" wrapText="1"/>
    </xf>
    <xf numFmtId="0" fontId="0" fillId="0" borderId="2" xfId="0" applyBorder="1" applyAlignment="1">
      <alignment vertical="center" wrapText="1"/>
    </xf>
    <xf numFmtId="0" fontId="0" fillId="2" borderId="1" xfId="0" applyFill="1" applyBorder="1" applyAlignment="1">
      <alignment horizontal="right" vertical="top" wrapText="1"/>
    </xf>
    <xf numFmtId="0" fontId="13" fillId="2" borderId="1" xfId="0" applyFont="1" applyFill="1" applyBorder="1" applyAlignment="1">
      <alignment horizontal="right" vertical="top" wrapText="1"/>
    </xf>
    <xf numFmtId="0" fontId="0" fillId="0" borderId="11" xfId="0" applyBorder="1" applyAlignment="1">
      <alignment vertical="center" wrapText="1"/>
    </xf>
    <xf numFmtId="0" fontId="0" fillId="0" borderId="11" xfId="0" applyBorder="1" applyAlignment="1">
      <alignment horizontal="right" vertical="center" wrapText="1"/>
    </xf>
    <xf numFmtId="0" fontId="0" fillId="0" borderId="2" xfId="0" applyBorder="1" applyAlignment="1">
      <alignment horizontal="right" vertical="center" wrapText="1"/>
    </xf>
    <xf numFmtId="0" fontId="0" fillId="0" borderId="0" xfId="0" applyAlignment="1">
      <alignment vertical="center" wrapText="1"/>
    </xf>
    <xf numFmtId="0" fontId="9" fillId="0" borderId="0" xfId="0" applyFont="1" applyAlignment="1">
      <alignment vertical="center" wrapText="1"/>
    </xf>
    <xf numFmtId="0" fontId="0" fillId="0" borderId="1" xfId="0" applyBorder="1" applyAlignment="1" applyProtection="1">
      <alignment horizontal="right" vertical="center" wrapText="1"/>
      <protection locked="0"/>
    </xf>
    <xf numFmtId="0" fontId="0" fillId="0" borderId="3" xfId="0" applyBorder="1" applyAlignment="1" applyProtection="1">
      <alignment horizontal="right" vertical="center" wrapText="1"/>
      <protection locked="0"/>
    </xf>
    <xf numFmtId="0" fontId="0" fillId="0" borderId="6" xfId="0" applyBorder="1" applyAlignment="1" applyProtection="1">
      <alignment horizontal="right" vertical="center" wrapText="1"/>
      <protection locked="0"/>
    </xf>
    <xf numFmtId="0" fontId="0" fillId="3" borderId="13" xfId="0" applyFill="1" applyBorder="1"/>
    <xf numFmtId="0" fontId="0" fillId="3" borderId="14" xfId="0" applyFill="1" applyBorder="1"/>
    <xf numFmtId="0" fontId="0" fillId="3" borderId="15" xfId="0" applyFill="1" applyBorder="1"/>
    <xf numFmtId="0" fontId="0" fillId="3" borderId="16" xfId="0" applyFill="1" applyBorder="1"/>
    <xf numFmtId="0" fontId="0" fillId="3" borderId="17" xfId="0" applyFill="1" applyBorder="1"/>
    <xf numFmtId="14" fontId="0" fillId="3" borderId="21" xfId="0" applyNumberFormat="1" applyFill="1" applyBorder="1" applyAlignment="1" applyProtection="1">
      <alignment horizontal="right"/>
      <protection locked="0"/>
    </xf>
    <xf numFmtId="0" fontId="0" fillId="3" borderId="0" xfId="0" applyFill="1"/>
    <xf numFmtId="0" fontId="9" fillId="3" borderId="16" xfId="0" applyFont="1" applyFill="1" applyBorder="1" applyAlignment="1">
      <alignment wrapText="1"/>
    </xf>
    <xf numFmtId="0" fontId="0" fillId="3" borderId="18" xfId="0" applyFill="1" applyBorder="1"/>
    <xf numFmtId="0" fontId="0" fillId="3" borderId="19" xfId="0" applyFill="1" applyBorder="1"/>
    <xf numFmtId="0" fontId="0" fillId="3" borderId="20" xfId="0" applyFill="1" applyBorder="1"/>
    <xf numFmtId="164" fontId="0" fillId="4" borderId="2" xfId="0" applyNumberFormat="1" applyFill="1" applyBorder="1" applyProtection="1">
      <protection locked="0"/>
    </xf>
    <xf numFmtId="164" fontId="0" fillId="4" borderId="6" xfId="0" applyNumberFormat="1" applyFill="1" applyBorder="1" applyProtection="1">
      <protection locked="0"/>
    </xf>
    <xf numFmtId="0" fontId="14" fillId="0" borderId="0" xfId="0" applyFont="1" applyAlignment="1">
      <alignment vertical="center"/>
    </xf>
    <xf numFmtId="0" fontId="14" fillId="0" borderId="0" xfId="0" applyFont="1"/>
    <xf numFmtId="0" fontId="15" fillId="3" borderId="4" xfId="0" applyFont="1" applyFill="1" applyBorder="1" applyAlignment="1">
      <alignment vertical="center" wrapText="1"/>
    </xf>
    <xf numFmtId="0" fontId="15" fillId="3" borderId="26" xfId="0" applyFont="1" applyFill="1" applyBorder="1" applyAlignment="1">
      <alignment horizontal="left" vertical="top" wrapText="1"/>
    </xf>
    <xf numFmtId="164" fontId="15" fillId="3" borderId="1" xfId="0" applyNumberFormat="1" applyFont="1" applyFill="1" applyBorder="1" applyAlignment="1">
      <alignment horizontal="right" vertical="top" wrapText="1"/>
    </xf>
    <xf numFmtId="165" fontId="14" fillId="0" borderId="11" xfId="0" applyNumberFormat="1" applyFont="1" applyBorder="1" applyAlignment="1">
      <alignment horizontal="right" vertical="center" wrapText="1"/>
    </xf>
    <xf numFmtId="0" fontId="14" fillId="0" borderId="11" xfId="0" applyFont="1" applyBorder="1" applyAlignment="1">
      <alignment vertical="center" wrapText="1"/>
    </xf>
    <xf numFmtId="164" fontId="14" fillId="0" borderId="11" xfId="0" applyNumberFormat="1" applyFont="1" applyBorder="1" applyAlignment="1">
      <alignment vertical="center" wrapText="1"/>
    </xf>
    <xf numFmtId="165" fontId="14" fillId="0" borderId="2" xfId="0" applyNumberFormat="1" applyFont="1" applyBorder="1" applyAlignment="1">
      <alignment horizontal="right" vertical="center" wrapText="1"/>
    </xf>
    <xf numFmtId="0" fontId="14" fillId="0" borderId="2" xfId="0" applyFont="1" applyBorder="1" applyAlignment="1">
      <alignment vertical="center" wrapText="1"/>
    </xf>
    <xf numFmtId="164" fontId="14" fillId="0" borderId="2" xfId="0" applyNumberFormat="1" applyFont="1" applyBorder="1" applyAlignment="1">
      <alignment vertical="center" wrapText="1"/>
    </xf>
    <xf numFmtId="0" fontId="14" fillId="0" borderId="0" xfId="0" applyFont="1" applyAlignment="1">
      <alignment vertical="center" wrapText="1"/>
    </xf>
    <xf numFmtId="164" fontId="14" fillId="0" borderId="2" xfId="0" applyNumberFormat="1" applyFont="1" applyBorder="1" applyAlignment="1">
      <alignment horizontal="right" vertical="center" wrapText="1"/>
    </xf>
    <xf numFmtId="164" fontId="15" fillId="3" borderId="29" xfId="0" applyNumberFormat="1" applyFont="1" applyFill="1" applyBorder="1" applyAlignment="1">
      <alignment horizontal="right" vertical="top" wrapText="1"/>
    </xf>
    <xf numFmtId="0" fontId="14" fillId="0" borderId="7" xfId="0" applyFont="1" applyBorder="1" applyAlignment="1">
      <alignment horizontal="right" vertical="center" wrapText="1"/>
    </xf>
    <xf numFmtId="0" fontId="14" fillId="0" borderId="9" xfId="0" applyFont="1" applyBorder="1" applyAlignment="1">
      <alignment horizontal="left" vertical="top" wrapText="1"/>
    </xf>
    <xf numFmtId="164" fontId="14" fillId="0" borderId="6" xfId="0" applyNumberFormat="1" applyFont="1" applyBorder="1" applyAlignment="1">
      <alignment vertical="center" wrapText="1"/>
    </xf>
    <xf numFmtId="0" fontId="14" fillId="0" borderId="10" xfId="0" applyFont="1" applyBorder="1" applyAlignment="1">
      <alignment horizontal="right" vertical="center" wrapText="1"/>
    </xf>
    <xf numFmtId="0" fontId="14" fillId="0" borderId="3" xfId="0" applyFont="1" applyBorder="1" applyAlignment="1">
      <alignment horizontal="left" vertical="top" wrapText="1"/>
    </xf>
    <xf numFmtId="0" fontId="15" fillId="3" borderId="4" xfId="0" applyFont="1" applyFill="1" applyBorder="1" applyAlignment="1">
      <alignment horizontal="right" vertical="center" wrapText="1"/>
    </xf>
    <xf numFmtId="164" fontId="15" fillId="3" borderId="2" xfId="0" applyNumberFormat="1" applyFont="1" applyFill="1" applyBorder="1" applyAlignment="1">
      <alignment horizontal="right" vertical="top" wrapText="1"/>
    </xf>
    <xf numFmtId="0" fontId="14" fillId="0" borderId="27" xfId="0" applyFont="1" applyBorder="1" applyAlignment="1">
      <alignment horizontal="right" vertical="center" wrapText="1"/>
    </xf>
    <xf numFmtId="0" fontId="14" fillId="0" borderId="27" xfId="0" applyFont="1" applyBorder="1" applyAlignment="1">
      <alignment horizontal="left" vertical="center" wrapText="1"/>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2" xfId="0" applyFont="1" applyBorder="1" applyAlignment="1">
      <alignment horizontal="left" vertical="center" wrapText="1"/>
    </xf>
    <xf numFmtId="0" fontId="15" fillId="3" borderId="3" xfId="0" applyFont="1" applyFill="1" applyBorder="1" applyAlignment="1">
      <alignment horizontal="left" vertical="top" wrapText="1"/>
    </xf>
    <xf numFmtId="0" fontId="15" fillId="3" borderId="3" xfId="0" applyFont="1" applyFill="1" applyBorder="1" applyAlignment="1">
      <alignment horizontal="right" vertical="top" wrapText="1"/>
    </xf>
    <xf numFmtId="0" fontId="14" fillId="0" borderId="3" xfId="0" applyFont="1" applyBorder="1" applyAlignment="1">
      <alignment horizontal="left" vertical="center" wrapText="1"/>
    </xf>
    <xf numFmtId="0" fontId="14" fillId="0" borderId="0" xfId="0" applyFont="1" applyAlignment="1">
      <alignment vertical="top" wrapText="1"/>
    </xf>
    <xf numFmtId="164" fontId="14" fillId="0" borderId="0" xfId="0" applyNumberFormat="1" applyFont="1" applyAlignment="1">
      <alignment vertical="top" wrapText="1"/>
    </xf>
    <xf numFmtId="0" fontId="14" fillId="0" borderId="28" xfId="0" applyFont="1" applyBorder="1" applyAlignment="1">
      <alignment horizontal="left" vertical="top" wrapText="1"/>
    </xf>
    <xf numFmtId="0" fontId="15" fillId="0" borderId="2" xfId="0" applyFont="1" applyBorder="1" applyAlignment="1">
      <alignment vertical="center" wrapText="1"/>
    </xf>
    <xf numFmtId="0" fontId="14" fillId="0" borderId="0" xfId="0" applyFont="1" applyAlignment="1">
      <alignment horizontal="right" vertical="center" indent="1"/>
    </xf>
    <xf numFmtId="0" fontId="14" fillId="0" borderId="0" xfId="0" applyFont="1" applyAlignment="1">
      <alignment horizontal="left" vertical="top" indent="1"/>
    </xf>
    <xf numFmtId="164" fontId="14" fillId="0" borderId="0" xfId="0" applyNumberFormat="1" applyFont="1" applyAlignment="1">
      <alignment vertical="center"/>
    </xf>
    <xf numFmtId="0" fontId="14" fillId="0" borderId="0" xfId="0" applyFont="1" applyAlignment="1">
      <alignment vertical="top"/>
    </xf>
    <xf numFmtId="164" fontId="14" fillId="0" borderId="0" xfId="0" applyNumberFormat="1" applyFont="1" applyAlignment="1">
      <alignment vertical="top"/>
    </xf>
    <xf numFmtId="0" fontId="15" fillId="3" borderId="10" xfId="0" applyFont="1" applyFill="1" applyBorder="1" applyAlignment="1">
      <alignment vertical="top" wrapText="1"/>
    </xf>
    <xf numFmtId="0" fontId="14" fillId="0" borderId="0" xfId="0" applyFont="1" applyAlignment="1">
      <alignment horizontal="right" vertical="center" wrapText="1"/>
    </xf>
    <xf numFmtId="0" fontId="14" fillId="0" borderId="0" xfId="0" applyFont="1" applyAlignment="1">
      <alignment horizontal="left" vertical="center" wrapText="1"/>
    </xf>
    <xf numFmtId="0" fontId="14" fillId="0" borderId="0" xfId="0" applyFont="1" applyAlignment="1">
      <alignment horizontal="left" vertical="top" wrapText="1"/>
    </xf>
    <xf numFmtId="164" fontId="14" fillId="0" borderId="0" xfId="0" applyNumberFormat="1" applyFont="1" applyAlignment="1">
      <alignment horizontal="right" vertical="center" wrapText="1"/>
    </xf>
    <xf numFmtId="0" fontId="16" fillId="0" borderId="0" xfId="0" applyFont="1" applyAlignment="1">
      <alignment vertical="center"/>
    </xf>
    <xf numFmtId="0" fontId="18" fillId="0" borderId="32" xfId="0" applyFont="1" applyBorder="1" applyAlignment="1">
      <alignment vertical="center" wrapText="1"/>
    </xf>
    <xf numFmtId="0" fontId="14" fillId="0" borderId="33" xfId="0" applyFont="1" applyBorder="1" applyAlignment="1">
      <alignment vertical="center" wrapText="1"/>
    </xf>
    <xf numFmtId="0" fontId="18" fillId="0" borderId="35" xfId="0" applyFont="1" applyBorder="1" applyAlignment="1">
      <alignment vertical="center" wrapText="1"/>
    </xf>
    <xf numFmtId="0" fontId="18" fillId="0" borderId="33" xfId="0" applyFont="1" applyBorder="1" applyAlignment="1">
      <alignment vertical="center" wrapText="1"/>
    </xf>
    <xf numFmtId="0" fontId="18" fillId="4" borderId="32" xfId="0" applyFont="1" applyFill="1" applyBorder="1" applyAlignment="1">
      <alignment vertical="center" wrapText="1"/>
    </xf>
    <xf numFmtId="0" fontId="15" fillId="3" borderId="30" xfId="0" applyFont="1" applyFill="1" applyBorder="1" applyAlignment="1">
      <alignment vertical="center" wrapText="1"/>
    </xf>
    <xf numFmtId="0" fontId="17" fillId="3" borderId="31" xfId="0" applyFont="1" applyFill="1" applyBorder="1" applyAlignment="1">
      <alignment vertical="center" wrapText="1"/>
    </xf>
    <xf numFmtId="0" fontId="10" fillId="3" borderId="0" xfId="0" applyFont="1" applyFill="1"/>
    <xf numFmtId="0" fontId="17" fillId="3" borderId="32" xfId="0" applyFont="1" applyFill="1" applyBorder="1" applyAlignment="1">
      <alignment vertical="center" wrapText="1"/>
    </xf>
    <xf numFmtId="0" fontId="17" fillId="3" borderId="33" xfId="0" applyFont="1" applyFill="1" applyBorder="1" applyAlignment="1">
      <alignment vertical="center" wrapText="1"/>
    </xf>
    <xf numFmtId="0" fontId="19" fillId="3" borderId="32" xfId="0" applyFont="1" applyFill="1" applyBorder="1" applyAlignment="1">
      <alignment vertical="center" wrapText="1"/>
    </xf>
    <xf numFmtId="0" fontId="19" fillId="3" borderId="33" xfId="0" applyFont="1" applyFill="1" applyBorder="1" applyAlignment="1">
      <alignment vertical="center" wrapText="1"/>
    </xf>
    <xf numFmtId="0" fontId="18" fillId="0" borderId="34" xfId="0" applyFont="1" applyBorder="1" applyAlignment="1">
      <alignment vertical="center" wrapText="1"/>
    </xf>
    <xf numFmtId="0" fontId="18" fillId="0" borderId="36" xfId="0" applyFont="1" applyBorder="1" applyAlignment="1">
      <alignment vertical="center" wrapText="1"/>
    </xf>
    <xf numFmtId="0" fontId="18" fillId="0" borderId="31" xfId="0" applyFont="1" applyBorder="1" applyAlignment="1">
      <alignment vertical="center" wrapText="1"/>
    </xf>
    <xf numFmtId="0" fontId="18" fillId="3" borderId="32" xfId="0" applyFont="1" applyFill="1" applyBorder="1" applyAlignment="1">
      <alignment vertical="center" wrapText="1"/>
    </xf>
    <xf numFmtId="0" fontId="19" fillId="4" borderId="32" xfId="0" applyFont="1" applyFill="1" applyBorder="1" applyAlignment="1">
      <alignment vertical="center" wrapText="1"/>
    </xf>
    <xf numFmtId="0" fontId="14" fillId="0" borderId="0" xfId="0" applyFont="1" applyAlignment="1" applyProtection="1">
      <alignment vertical="top"/>
      <protection locked="0"/>
    </xf>
    <xf numFmtId="0" fontId="18" fillId="0" borderId="30" xfId="0" applyFont="1" applyBorder="1" applyAlignment="1">
      <alignment vertical="center" wrapText="1"/>
    </xf>
    <xf numFmtId="0" fontId="19" fillId="0" borderId="33" xfId="0" applyFont="1" applyBorder="1" applyAlignment="1">
      <alignment vertical="center" wrapText="1"/>
    </xf>
    <xf numFmtId="0" fontId="14" fillId="0" borderId="0" xfId="0" applyFont="1" applyAlignment="1">
      <alignment horizontal="left" vertical="center"/>
    </xf>
    <xf numFmtId="0" fontId="10" fillId="3" borderId="12" xfId="1" applyFont="1" applyFill="1" applyBorder="1" applyAlignment="1">
      <alignment horizontal="left" vertical="top" wrapText="1"/>
    </xf>
    <xf numFmtId="0" fontId="10" fillId="3" borderId="3" xfId="1" applyFont="1" applyFill="1" applyBorder="1" applyAlignment="1">
      <alignment horizontal="left" vertical="top" wrapText="1"/>
    </xf>
    <xf numFmtId="0" fontId="15" fillId="3" borderId="24" xfId="0" applyFont="1" applyFill="1" applyBorder="1" applyAlignment="1">
      <alignment horizontal="left" vertical="top" wrapText="1"/>
    </xf>
    <xf numFmtId="0" fontId="15" fillId="3" borderId="25" xfId="0" applyFont="1" applyFill="1" applyBorder="1" applyAlignment="1">
      <alignment horizontal="left" vertical="top" wrapText="1"/>
    </xf>
    <xf numFmtId="0" fontId="15" fillId="3" borderId="12"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2" xfId="1" applyFont="1" applyFill="1" applyBorder="1" applyAlignment="1">
      <alignment horizontal="left" vertical="center" wrapText="1"/>
    </xf>
    <xf numFmtId="0" fontId="15" fillId="3" borderId="23" xfId="1" applyFont="1" applyFill="1" applyBorder="1" applyAlignment="1">
      <alignment horizontal="left" vertical="center" wrapText="1"/>
    </xf>
    <xf numFmtId="0" fontId="14" fillId="0" borderId="0" xfId="0" applyFont="1" applyAlignment="1" applyProtection="1">
      <alignment vertical="top"/>
      <protection locked="0"/>
    </xf>
    <xf numFmtId="0" fontId="15" fillId="3" borderId="10" xfId="0" applyFont="1" applyFill="1" applyBorder="1" applyAlignment="1">
      <alignment horizontal="left" vertical="top" wrapText="1"/>
    </xf>
    <xf numFmtId="0" fontId="15" fillId="3" borderId="12"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26" xfId="0" applyFont="1" applyFill="1" applyBorder="1" applyAlignment="1">
      <alignment horizontal="left" vertical="top" wrapText="1"/>
    </xf>
    <xf numFmtId="0" fontId="14" fillId="0" borderId="0" xfId="0" applyFont="1" applyAlignment="1" applyProtection="1">
      <alignment horizontal="left" vertical="top" wrapText="1"/>
      <protection locked="0"/>
    </xf>
    <xf numFmtId="0" fontId="14" fillId="0" borderId="36" xfId="0" applyFont="1" applyBorder="1" applyAlignment="1">
      <alignment vertical="center" wrapText="1"/>
    </xf>
    <xf numFmtId="0" fontId="14" fillId="0" borderId="31" xfId="0" applyFont="1" applyBorder="1" applyAlignment="1">
      <alignment vertical="center" wrapText="1"/>
    </xf>
    <xf numFmtId="0" fontId="14" fillId="0" borderId="37" xfId="0" applyFont="1" applyBorder="1" applyAlignment="1">
      <alignment vertical="center" wrapText="1"/>
    </xf>
    <xf numFmtId="0" fontId="14" fillId="0" borderId="32" xfId="0" applyFont="1" applyBorder="1" applyAlignment="1">
      <alignment vertical="center" wrapText="1"/>
    </xf>
    <xf numFmtId="0" fontId="15" fillId="0" borderId="36" xfId="0" applyFont="1" applyBorder="1" applyAlignment="1">
      <alignment vertical="center" wrapText="1"/>
    </xf>
    <xf numFmtId="0" fontId="15" fillId="0" borderId="31" xfId="0" applyFont="1" applyBorder="1" applyAlignment="1">
      <alignment vertical="center" wrapText="1"/>
    </xf>
    <xf numFmtId="2" fontId="8" fillId="2" borderId="1" xfId="0" applyNumberFormat="1" applyFont="1" applyFill="1" applyBorder="1" applyAlignment="1">
      <alignment horizontal="center" vertical="top" wrapText="1"/>
    </xf>
    <xf numFmtId="0" fontId="5" fillId="2" borderId="7" xfId="0" applyFont="1" applyFill="1" applyBorder="1" applyAlignment="1">
      <alignment horizontal="left" vertical="top"/>
    </xf>
    <xf numFmtId="0" fontId="5" fillId="2" borderId="8" xfId="0" applyFont="1" applyFill="1" applyBorder="1" applyAlignment="1">
      <alignment horizontal="left" vertical="top"/>
    </xf>
    <xf numFmtId="0" fontId="5" fillId="2" borderId="9" xfId="0" applyFont="1" applyFill="1" applyBorder="1" applyAlignment="1">
      <alignment horizontal="left" vertical="top"/>
    </xf>
    <xf numFmtId="0" fontId="5" fillId="2" borderId="1" xfId="2">
      <alignment vertical="top" wrapText="1"/>
    </xf>
    <xf numFmtId="165" fontId="5" fillId="2" borderId="1" xfId="0" applyNumberFormat="1" applyFont="1" applyFill="1" applyBorder="1" applyAlignment="1">
      <alignment horizontal="right" vertical="center"/>
    </xf>
    <xf numFmtId="165" fontId="5" fillId="2" borderId="6" xfId="0" applyNumberFormat="1" applyFont="1" applyFill="1" applyBorder="1" applyAlignment="1">
      <alignment horizontal="right" vertical="center"/>
    </xf>
    <xf numFmtId="0" fontId="10" fillId="2" borderId="4" xfId="2" applyFont="1" applyBorder="1">
      <alignment vertical="top" wrapText="1"/>
    </xf>
    <xf numFmtId="0" fontId="5" fillId="2" borderId="22" xfId="2" applyBorder="1">
      <alignment vertical="top" wrapText="1"/>
    </xf>
    <xf numFmtId="0" fontId="5" fillId="2" borderId="23" xfId="2" applyBorder="1">
      <alignment vertical="top" wrapText="1"/>
    </xf>
    <xf numFmtId="2" fontId="9" fillId="2" borderId="1" xfId="0" applyNumberFormat="1" applyFont="1" applyFill="1" applyBorder="1" applyAlignment="1">
      <alignment horizontal="center" vertical="top" wrapText="1"/>
    </xf>
    <xf numFmtId="2" fontId="9" fillId="3" borderId="1" xfId="0" applyNumberFormat="1" applyFont="1" applyFill="1" applyBorder="1" applyAlignment="1">
      <alignment horizontal="center" vertical="top" wrapText="1"/>
    </xf>
    <xf numFmtId="165" fontId="5" fillId="3" borderId="6" xfId="0" applyNumberFormat="1" applyFont="1" applyFill="1" applyBorder="1" applyAlignment="1">
      <alignment horizontal="right" vertical="center"/>
    </xf>
    <xf numFmtId="0" fontId="5" fillId="3" borderId="8" xfId="0" applyFont="1" applyFill="1" applyBorder="1" applyAlignment="1">
      <alignment horizontal="left" vertical="top"/>
    </xf>
    <xf numFmtId="0" fontId="5" fillId="3" borderId="9" xfId="0" applyFont="1" applyFill="1" applyBorder="1" applyAlignment="1">
      <alignment horizontal="left" vertical="top"/>
    </xf>
    <xf numFmtId="0" fontId="12" fillId="0" borderId="0" xfId="0" applyFont="1" applyAlignment="1">
      <alignment vertical="top" wrapText="1"/>
    </xf>
    <xf numFmtId="0" fontId="14" fillId="3" borderId="0" xfId="0" applyFont="1" applyFill="1" applyAlignment="1">
      <alignment vertical="top" wrapText="1"/>
    </xf>
    <xf numFmtId="0" fontId="12" fillId="3" borderId="0" xfId="0" applyFont="1" applyFill="1" applyAlignment="1">
      <alignment vertical="top" wrapText="1"/>
    </xf>
    <xf numFmtId="164" fontId="14" fillId="3" borderId="0" xfId="0" applyNumberFormat="1" applyFont="1" applyFill="1" applyAlignment="1">
      <alignment vertical="top" wrapText="1"/>
    </xf>
  </cellXfs>
  <cellStyles count="4">
    <cellStyle name="Hyperlänk" xfId="1" builtinId="8"/>
    <cellStyle name="Normal" xfId="0" builtinId="0" customBuiltin="1"/>
    <cellStyle name="Normal 4" xfId="3" xr:uid="{00000000-0005-0000-0000-000002000000}"/>
    <cellStyle name="Tidsuppskattning"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39997558519241921"/>
  </sheetPr>
  <dimension ref="B2:D10"/>
  <sheetViews>
    <sheetView showGridLines="0" workbookViewId="0">
      <selection activeCell="B20" sqref="B20"/>
    </sheetView>
  </sheetViews>
  <sheetFormatPr defaultColWidth="9" defaultRowHeight="14.25" x14ac:dyDescent="0.2"/>
  <cols>
    <col min="1" max="1" width="2" customWidth="1"/>
    <col min="2" max="2" width="22.25" customWidth="1"/>
    <col min="3" max="3" width="29.375" customWidth="1"/>
    <col min="4" max="4" width="5" customWidth="1"/>
  </cols>
  <sheetData>
    <row r="2" spans="2:4" x14ac:dyDescent="0.2">
      <c r="B2" s="55"/>
      <c r="C2" s="56"/>
      <c r="D2" s="57"/>
    </row>
    <row r="3" spans="2:4" x14ac:dyDescent="0.2">
      <c r="B3" s="58" t="s">
        <v>0</v>
      </c>
      <c r="C3" s="7" t="s">
        <v>195</v>
      </c>
      <c r="D3" s="59"/>
    </row>
    <row r="4" spans="2:4" x14ac:dyDescent="0.2">
      <c r="B4" s="58" t="s">
        <v>1</v>
      </c>
      <c r="C4" s="60">
        <v>45243</v>
      </c>
      <c r="D4" s="59"/>
    </row>
    <row r="5" spans="2:4" x14ac:dyDescent="0.2">
      <c r="B5" s="58" t="s">
        <v>2</v>
      </c>
      <c r="C5" s="7" t="s">
        <v>194</v>
      </c>
      <c r="D5" s="59"/>
    </row>
    <row r="6" spans="2:4" x14ac:dyDescent="0.2">
      <c r="B6" s="58"/>
      <c r="C6" s="61"/>
      <c r="D6" s="59"/>
    </row>
    <row r="7" spans="2:4" ht="30" x14ac:dyDescent="0.25">
      <c r="B7" s="62" t="s">
        <v>3</v>
      </c>
      <c r="C7" s="66">
        <v>1219</v>
      </c>
      <c r="D7" s="59"/>
    </row>
    <row r="8" spans="2:4" x14ac:dyDescent="0.2">
      <c r="B8" s="58"/>
      <c r="C8" s="61"/>
      <c r="D8" s="59"/>
    </row>
    <row r="9" spans="2:4" ht="30" x14ac:dyDescent="0.25">
      <c r="B9" s="62" t="s">
        <v>4</v>
      </c>
      <c r="C9" s="67">
        <v>1219</v>
      </c>
      <c r="D9" s="59"/>
    </row>
    <row r="10" spans="2:4" x14ac:dyDescent="0.2">
      <c r="B10" s="63"/>
      <c r="C10" s="64"/>
      <c r="D10" s="65"/>
    </row>
  </sheetData>
  <sheetProtection selectLockedCells="1"/>
  <pageMargins left="0.23622047244094491" right="0.23622047244094491" top="0.74803149606299213" bottom="0.74803149606299213" header="0.31496062992125984" footer="0.31496062992125984"/>
  <pageSetup paperSize="9" orientation="portrait" r:id="rId1"/>
  <headerFooter>
    <oddHeader>&amp;F</oddHeader>
    <oddFooter>Sida &amp;P av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6"/>
    <pageSetUpPr fitToPage="1"/>
  </sheetPr>
  <dimension ref="B1:H293"/>
  <sheetViews>
    <sheetView showGridLines="0" tabSelected="1" zoomScale="80" zoomScaleNormal="80" zoomScaleSheetLayoutView="100" workbookViewId="0">
      <selection activeCell="H5" sqref="H5"/>
    </sheetView>
  </sheetViews>
  <sheetFormatPr defaultColWidth="9" defaultRowHeight="12" x14ac:dyDescent="0.2"/>
  <cols>
    <col min="1" max="1" width="2.625" style="2" customWidth="1"/>
    <col min="2" max="2" width="5.75" style="2" customWidth="1"/>
    <col min="3" max="3" width="80.875" style="27" customWidth="1"/>
    <col min="4" max="4" width="22.75" style="2" customWidth="1"/>
    <col min="5" max="5" width="12.875" style="3" customWidth="1"/>
    <col min="6" max="6" width="2.625" style="2" customWidth="1"/>
    <col min="7" max="16384" width="9" style="2"/>
  </cols>
  <sheetData>
    <row r="1" spans="2:6" x14ac:dyDescent="0.2">
      <c r="E1" s="6"/>
    </row>
    <row r="2" spans="2:6" ht="18" x14ac:dyDescent="0.2">
      <c r="B2" s="106"/>
      <c r="C2" s="133" t="s">
        <v>5</v>
      </c>
      <c r="D2" s="133"/>
      <c r="E2" s="134"/>
    </row>
    <row r="3" spans="2:6" ht="18" x14ac:dyDescent="0.2">
      <c r="B3" s="106"/>
      <c r="C3" s="133" t="s">
        <v>201</v>
      </c>
      <c r="D3" s="133"/>
      <c r="E3" s="134"/>
    </row>
    <row r="4" spans="2:6" ht="18.75" x14ac:dyDescent="0.2">
      <c r="B4" s="169"/>
      <c r="C4" s="170" t="s">
        <v>200</v>
      </c>
      <c r="D4" s="169"/>
      <c r="E4" s="171" t="s">
        <v>6</v>
      </c>
    </row>
    <row r="5" spans="2:6" ht="18.75" x14ac:dyDescent="0.2">
      <c r="B5" s="97"/>
      <c r="C5" s="168"/>
      <c r="D5" s="97"/>
      <c r="E5" s="98"/>
    </row>
    <row r="6" spans="2:6" ht="15.75" x14ac:dyDescent="0.2">
      <c r="B6" s="70">
        <v>1</v>
      </c>
      <c r="C6" s="137" t="s">
        <v>7</v>
      </c>
      <c r="D6" s="137"/>
      <c r="E6" s="138"/>
      <c r="F6" s="1"/>
    </row>
    <row r="7" spans="2:6" ht="47.25" x14ac:dyDescent="0.2">
      <c r="B7" s="135" t="s">
        <v>8</v>
      </c>
      <c r="C7" s="136"/>
      <c r="D7" s="71" t="s">
        <v>9</v>
      </c>
      <c r="E7" s="72" t="s">
        <v>10</v>
      </c>
      <c r="F7" s="1"/>
    </row>
    <row r="8" spans="2:6" ht="15.75" x14ac:dyDescent="0.2">
      <c r="B8" s="73">
        <v>1</v>
      </c>
      <c r="C8" s="74" t="s">
        <v>11</v>
      </c>
      <c r="D8" s="74" t="s">
        <v>12</v>
      </c>
      <c r="E8" s="75">
        <f>'Tillsyn LSO'!L5</f>
        <v>5180.75</v>
      </c>
    </row>
    <row r="9" spans="2:6" ht="15.75" x14ac:dyDescent="0.2">
      <c r="B9" s="76">
        <v>2</v>
      </c>
      <c r="C9" s="77" t="s">
        <v>13</v>
      </c>
      <c r="D9" s="77" t="s">
        <v>12</v>
      </c>
      <c r="E9" s="78">
        <f>'Tillsyn LSO'!L6</f>
        <v>8228.25</v>
      </c>
    </row>
    <row r="10" spans="2:6" ht="31.5" x14ac:dyDescent="0.2">
      <c r="B10" s="76">
        <v>3</v>
      </c>
      <c r="C10" s="79" t="s">
        <v>14</v>
      </c>
      <c r="D10" s="97" t="s">
        <v>15</v>
      </c>
      <c r="E10" s="78">
        <f>'Tillsyn LSO'!L7</f>
        <v>5180.75</v>
      </c>
    </row>
    <row r="11" spans="2:6" ht="15.75" x14ac:dyDescent="0.2">
      <c r="B11" s="76">
        <v>4</v>
      </c>
      <c r="C11" s="77" t="s">
        <v>16</v>
      </c>
      <c r="D11" s="77" t="s">
        <v>17</v>
      </c>
      <c r="E11" s="78">
        <f>'Tillsyn LSO'!L8</f>
        <v>8228.25</v>
      </c>
    </row>
    <row r="12" spans="2:6" ht="15.75" x14ac:dyDescent="0.2">
      <c r="B12" s="76">
        <v>5</v>
      </c>
      <c r="C12" s="77" t="s">
        <v>18</v>
      </c>
      <c r="D12" s="77" t="s">
        <v>19</v>
      </c>
      <c r="E12" s="78">
        <f>'Tillsyn LSO'!L9</f>
        <v>5180.75</v>
      </c>
    </row>
    <row r="13" spans="2:6" ht="15.75" x14ac:dyDescent="0.2">
      <c r="B13" s="76">
        <v>6</v>
      </c>
      <c r="C13" s="77" t="s">
        <v>20</v>
      </c>
      <c r="D13" s="77" t="s">
        <v>21</v>
      </c>
      <c r="E13" s="78">
        <f>'Tillsyn LSO'!L10</f>
        <v>8228.25</v>
      </c>
    </row>
    <row r="14" spans="2:6" ht="15.75" x14ac:dyDescent="0.2">
      <c r="B14" s="76">
        <v>7</v>
      </c>
      <c r="C14" s="77" t="s">
        <v>22</v>
      </c>
      <c r="D14" s="77" t="s">
        <v>23</v>
      </c>
      <c r="E14" s="78">
        <f>'Tillsyn LSO'!L11</f>
        <v>5180.75</v>
      </c>
    </row>
    <row r="15" spans="2:6" ht="15.75" x14ac:dyDescent="0.2">
      <c r="B15" s="76">
        <v>8</v>
      </c>
      <c r="C15" s="79" t="s">
        <v>24</v>
      </c>
      <c r="D15" s="79" t="s">
        <v>23</v>
      </c>
      <c r="E15" s="78">
        <f>'Tillsyn LSO'!L12</f>
        <v>8228.25</v>
      </c>
    </row>
    <row r="16" spans="2:6" ht="15.75" x14ac:dyDescent="0.2">
      <c r="B16" s="76">
        <v>9</v>
      </c>
      <c r="C16" s="77" t="s">
        <v>25</v>
      </c>
      <c r="D16" s="77" t="s">
        <v>26</v>
      </c>
      <c r="E16" s="78">
        <f>'Tillsyn LSO'!L13</f>
        <v>5180.75</v>
      </c>
    </row>
    <row r="17" spans="2:5" ht="15.75" x14ac:dyDescent="0.2">
      <c r="B17" s="76">
        <v>10</v>
      </c>
      <c r="C17" s="77" t="s">
        <v>27</v>
      </c>
      <c r="D17" s="77" t="s">
        <v>26</v>
      </c>
      <c r="E17" s="78">
        <f>'Tillsyn LSO'!L14</f>
        <v>8228.25</v>
      </c>
    </row>
    <row r="18" spans="2:5" ht="15.75" x14ac:dyDescent="0.2">
      <c r="B18" s="76">
        <v>11</v>
      </c>
      <c r="C18" s="77" t="s">
        <v>28</v>
      </c>
      <c r="D18" s="77" t="s">
        <v>29</v>
      </c>
      <c r="E18" s="78">
        <f>'Tillsyn LSO'!L15</f>
        <v>5180.75</v>
      </c>
    </row>
    <row r="19" spans="2:5" ht="15.75" x14ac:dyDescent="0.2">
      <c r="B19" s="76">
        <v>12</v>
      </c>
      <c r="C19" s="77" t="s">
        <v>30</v>
      </c>
      <c r="D19" s="77" t="s">
        <v>31</v>
      </c>
      <c r="E19" s="78">
        <f>'Tillsyn LSO'!L16</f>
        <v>8228.25</v>
      </c>
    </row>
    <row r="20" spans="2:5" ht="15.75" x14ac:dyDescent="0.2">
      <c r="B20" s="76">
        <v>13</v>
      </c>
      <c r="C20" s="77" t="s">
        <v>32</v>
      </c>
      <c r="D20" s="77"/>
      <c r="E20" s="80" t="s">
        <v>33</v>
      </c>
    </row>
    <row r="21" spans="2:5" ht="15.75" x14ac:dyDescent="0.2">
      <c r="B21" s="97"/>
      <c r="C21" s="97"/>
      <c r="D21" s="97"/>
      <c r="E21" s="98"/>
    </row>
    <row r="22" spans="2:5" ht="15.75" x14ac:dyDescent="0.2">
      <c r="B22" s="70">
        <v>2</v>
      </c>
      <c r="C22" s="137" t="s">
        <v>34</v>
      </c>
      <c r="D22" s="137"/>
      <c r="E22" s="138"/>
    </row>
    <row r="23" spans="2:5" ht="15.75" x14ac:dyDescent="0.2">
      <c r="B23" s="135" t="s">
        <v>8</v>
      </c>
      <c r="C23" s="136"/>
      <c r="D23" s="145"/>
      <c r="E23" s="81" t="s">
        <v>10</v>
      </c>
    </row>
    <row r="24" spans="2:5" ht="15.75" x14ac:dyDescent="0.2">
      <c r="B24" s="82">
        <f>'Tillsyn LBE'!B5</f>
        <v>1</v>
      </c>
      <c r="C24" s="77" t="s">
        <v>35</v>
      </c>
      <c r="D24" s="83"/>
      <c r="E24" s="84">
        <f>'Tillsyn LBE'!K5</f>
        <v>4876</v>
      </c>
    </row>
    <row r="25" spans="2:5" ht="15.75" x14ac:dyDescent="0.2">
      <c r="B25" s="85">
        <f>'Tillsyn LBE'!B6</f>
        <v>2</v>
      </c>
      <c r="C25" s="79" t="s">
        <v>36</v>
      </c>
      <c r="D25" s="86"/>
      <c r="E25" s="78">
        <f>'Tillsyn LBE'!K6</f>
        <v>6704.5</v>
      </c>
    </row>
    <row r="26" spans="2:5" ht="15.75" x14ac:dyDescent="0.2">
      <c r="B26" s="85">
        <f>'Tillsyn LBE'!B7</f>
        <v>3</v>
      </c>
      <c r="C26" s="77" t="s">
        <v>37</v>
      </c>
      <c r="D26" s="86"/>
      <c r="E26" s="78">
        <f>'Tillsyn LBE'!K7</f>
        <v>9752</v>
      </c>
    </row>
    <row r="27" spans="2:5" ht="15.75" x14ac:dyDescent="0.2">
      <c r="B27" s="85">
        <f>'Tillsyn LBE'!B8</f>
        <v>4</v>
      </c>
      <c r="C27" s="77" t="s">
        <v>38</v>
      </c>
      <c r="D27" s="86"/>
      <c r="E27" s="78">
        <f>'Tillsyn LBE'!K8</f>
        <v>4876</v>
      </c>
    </row>
    <row r="28" spans="2:5" ht="15.75" x14ac:dyDescent="0.2">
      <c r="B28" s="85">
        <f>'Tillsyn LBE'!B9</f>
        <v>5</v>
      </c>
      <c r="C28" s="77" t="s">
        <v>39</v>
      </c>
      <c r="D28" s="86"/>
      <c r="E28" s="78">
        <f>'Tillsyn LBE'!K9</f>
        <v>6704.5</v>
      </c>
    </row>
    <row r="29" spans="2:5" ht="15.75" x14ac:dyDescent="0.2">
      <c r="B29" s="85">
        <f>'Tillsyn LBE'!B10</f>
        <v>6</v>
      </c>
      <c r="C29" s="77" t="s">
        <v>40</v>
      </c>
      <c r="D29" s="86"/>
      <c r="E29" s="78">
        <f>'Tillsyn LBE'!K10</f>
        <v>9752</v>
      </c>
    </row>
    <row r="30" spans="2:5" ht="15.75" x14ac:dyDescent="0.2">
      <c r="B30" s="107"/>
      <c r="C30" s="108"/>
      <c r="D30" s="109"/>
      <c r="E30" s="110"/>
    </row>
    <row r="31" spans="2:5" ht="31.5" x14ac:dyDescent="0.2">
      <c r="B31" s="87" t="s">
        <v>41</v>
      </c>
      <c r="C31" s="139" t="s">
        <v>42</v>
      </c>
      <c r="D31" s="139"/>
      <c r="E31" s="140"/>
    </row>
    <row r="32" spans="2:5" ht="47.25" x14ac:dyDescent="0.2">
      <c r="B32" s="135" t="s">
        <v>43</v>
      </c>
      <c r="C32" s="136"/>
      <c r="D32" s="71" t="s">
        <v>9</v>
      </c>
      <c r="E32" s="88" t="s">
        <v>10</v>
      </c>
    </row>
    <row r="33" spans="2:6" ht="15.75" x14ac:dyDescent="0.2">
      <c r="B33" s="89">
        <f>'Samordnad Tillsyn LSO och LBE'!B5</f>
        <v>1</v>
      </c>
      <c r="C33" s="90" t="str">
        <f>'Samordnad Tillsyn LSO och LBE'!C5</f>
        <v>Mindre Industri, kontor, m.m.</v>
      </c>
      <c r="D33" s="91" t="str">
        <f>'Samordnad Tillsyn LSO och LBE'!D5</f>
        <v>VK1</v>
      </c>
      <c r="E33" s="75">
        <f>'Samordnad Tillsyn LSO och LBE'!L5</f>
        <v>4723.625</v>
      </c>
    </row>
    <row r="34" spans="2:6" ht="15.75" x14ac:dyDescent="0.2">
      <c r="B34" s="85">
        <f>'Samordnad Tillsyn LSO och LBE'!B6</f>
        <v>2</v>
      </c>
      <c r="C34" s="92" t="str">
        <f>'Samordnad Tillsyn LSO och LBE'!C6</f>
        <v>Större Industri, kontor m.m. Mer än 5000 kvm eller fler än 50 anställda.</v>
      </c>
      <c r="D34" s="93" t="str">
        <f>'Samordnad Tillsyn LSO och LBE'!D6</f>
        <v>VK1</v>
      </c>
      <c r="E34" s="78">
        <f>'Samordnad Tillsyn LSO och LBE'!L6</f>
        <v>7771.125</v>
      </c>
    </row>
    <row r="35" spans="2:6" ht="31.5" x14ac:dyDescent="0.2">
      <c r="B35" s="85">
        <f>'Samordnad Tillsyn LSO och LBE'!B7</f>
        <v>3</v>
      </c>
      <c r="C35" s="92" t="str">
        <f>'Samordnad Tillsyn LSO och LBE'!C7</f>
        <v>Mindre skola, publik lokal, restaurang med alkoholservering, kulturbyggnad (publik). OCH &lt;=150 personer</v>
      </c>
      <c r="D35" s="93" t="str">
        <f>'Samordnad Tillsyn LSO och LBE'!D7</f>
        <v>Vk 2A</v>
      </c>
      <c r="E35" s="78">
        <f>'Samordnad Tillsyn LSO och LBE'!L7</f>
        <v>4723.625</v>
      </c>
    </row>
    <row r="36" spans="2:6" ht="15.75" x14ac:dyDescent="0.2">
      <c r="B36" s="85">
        <f>'Samordnad Tillsyn LSO och LBE'!B8</f>
        <v>4</v>
      </c>
      <c r="C36" s="92" t="str">
        <f>'Samordnad Tillsyn LSO och LBE'!C8</f>
        <v>Större skola. Fler än 300 elever</v>
      </c>
      <c r="D36" s="93" t="str">
        <f>'Samordnad Tillsyn LSO och LBE'!D8</f>
        <v>VK2A och ev VK 2B</v>
      </c>
      <c r="E36" s="78">
        <f>'Samordnad Tillsyn LSO och LBE'!L8</f>
        <v>7771.125</v>
      </c>
    </row>
    <row r="37" spans="2:6" ht="15.75" x14ac:dyDescent="0.2">
      <c r="B37" s="85">
        <f>'Samordnad Tillsyn LSO och LBE'!B9</f>
        <v>5</v>
      </c>
      <c r="C37" s="92" t="str">
        <f>'Samordnad Tillsyn LSO och LBE'!C9</f>
        <v>Samlingslokal &gt;150 personer&lt;600 personer</v>
      </c>
      <c r="D37" s="93" t="str">
        <f>'Samordnad Tillsyn LSO och LBE'!D9</f>
        <v>VK2B</v>
      </c>
      <c r="E37" s="78">
        <f>'Samordnad Tillsyn LSO och LBE'!L9</f>
        <v>4723.625</v>
      </c>
    </row>
    <row r="38" spans="2:6" ht="15.75" x14ac:dyDescent="0.2">
      <c r="B38" s="85">
        <f>'Samordnad Tillsyn LSO och LBE'!B10</f>
        <v>6</v>
      </c>
      <c r="C38" s="92" t="str">
        <f>'Samordnad Tillsyn LSO och LBE'!C10</f>
        <v>Samlingslokal &gt;150 personer med alkoholförsäljning, Samlingslokal &gt;600 personer</v>
      </c>
      <c r="D38" s="93" t="str">
        <f>'Samordnad Tillsyn LSO och LBE'!D10</f>
        <v>VK2B eller VK2C</v>
      </c>
      <c r="E38" s="78">
        <f>'Samordnad Tillsyn LSO och LBE'!L10</f>
        <v>7771.125</v>
      </c>
    </row>
    <row r="39" spans="2:6" ht="15.75" x14ac:dyDescent="0.2">
      <c r="B39" s="85">
        <f>'Samordnad Tillsyn LSO och LBE'!B11</f>
        <v>7</v>
      </c>
      <c r="C39" s="92" t="str">
        <f>'Samordnad Tillsyn LSO och LBE'!C11</f>
        <v xml:space="preserve">Mindre Hotell </v>
      </c>
      <c r="D39" s="93" t="str">
        <f>'Samordnad Tillsyn LSO och LBE'!D11</f>
        <v>VK4</v>
      </c>
      <c r="E39" s="78">
        <f>'Samordnad Tillsyn LSO och LBE'!L11</f>
        <v>4723.625</v>
      </c>
    </row>
    <row r="40" spans="2:6" ht="15.75" x14ac:dyDescent="0.2">
      <c r="B40" s="85">
        <f>'Samordnad Tillsyn LSO och LBE'!B12</f>
        <v>8</v>
      </c>
      <c r="C40" s="92" t="str">
        <f>'Samordnad Tillsyn LSO och LBE'!C12</f>
        <v>Större Hotell. Fler än 30 bäddar eller fler än 15 rum.</v>
      </c>
      <c r="D40" s="93" t="str">
        <f>'Samordnad Tillsyn LSO och LBE'!D12</f>
        <v>VK4</v>
      </c>
      <c r="E40" s="78">
        <f>'Samordnad Tillsyn LSO och LBE'!L12</f>
        <v>7771.125</v>
      </c>
    </row>
    <row r="41" spans="2:6" ht="15.75" x14ac:dyDescent="0.2">
      <c r="B41" s="85">
        <f>'Samordnad Tillsyn LSO och LBE'!B13</f>
        <v>9</v>
      </c>
      <c r="C41" s="92" t="str">
        <f>'Samordnad Tillsyn LSO och LBE'!C13</f>
        <v xml:space="preserve">Mindre Gemensamhetsboenden, Särskilda boenden, </v>
      </c>
      <c r="D41" s="93" t="str">
        <f>'Samordnad Tillsyn LSO och LBE'!D13</f>
        <v>VK3B, VK5B</v>
      </c>
      <c r="E41" s="78">
        <f>'Samordnad Tillsyn LSO och LBE'!L13</f>
        <v>4723.625</v>
      </c>
    </row>
    <row r="42" spans="2:6" ht="15.75" x14ac:dyDescent="0.2">
      <c r="B42" s="85">
        <f>'Samordnad Tillsyn LSO och LBE'!B14</f>
        <v>10</v>
      </c>
      <c r="C42" s="92" t="str">
        <f>'Samordnad Tillsyn LSO och LBE'!C14</f>
        <v>Större Gemensamhetsboenden, Särskilda boenden. Fler än 12 boendeplatser</v>
      </c>
      <c r="D42" s="93" t="str">
        <f>'Samordnad Tillsyn LSO och LBE'!D14</f>
        <v>VK3B, VK5B</v>
      </c>
      <c r="E42" s="78">
        <f>'Samordnad Tillsyn LSO och LBE'!L14</f>
        <v>7771.125</v>
      </c>
    </row>
    <row r="43" spans="2:6" ht="15.75" x14ac:dyDescent="0.2">
      <c r="B43" s="85">
        <f>'Samordnad Tillsyn LSO och LBE'!B15</f>
        <v>11</v>
      </c>
      <c r="C43" s="92" t="str">
        <f>'Samordnad Tillsyn LSO och LBE'!C15</f>
        <v>Vårdmiljöer, förskolor och daglig verksamhet</v>
      </c>
      <c r="D43" s="93" t="str">
        <f>'Samordnad Tillsyn LSO och LBE'!D15</f>
        <v>VK5A</v>
      </c>
      <c r="E43" s="78">
        <f>'Samordnad Tillsyn LSO och LBE'!L15</f>
        <v>4723.625</v>
      </c>
    </row>
    <row r="44" spans="2:6" ht="15.75" x14ac:dyDescent="0.2">
      <c r="B44" s="85">
        <f>'Samordnad Tillsyn LSO och LBE'!B16</f>
        <v>12</v>
      </c>
      <c r="C44" s="92" t="str">
        <f>'Samordnad Tillsyn LSO och LBE'!C16</f>
        <v>Vårdmiljö sjukhus och fängelser</v>
      </c>
      <c r="D44" s="93"/>
      <c r="E44" s="78">
        <f>'Samordnad Tillsyn LSO och LBE'!L16</f>
        <v>7771.125</v>
      </c>
    </row>
    <row r="45" spans="2:6" ht="15.75" x14ac:dyDescent="0.2">
      <c r="B45" s="142" t="s">
        <v>44</v>
      </c>
      <c r="C45" s="143"/>
      <c r="D45" s="94"/>
      <c r="E45" s="95" t="s">
        <v>10</v>
      </c>
    </row>
    <row r="46" spans="2:6" ht="15.75" x14ac:dyDescent="0.2">
      <c r="B46" s="85">
        <f>'Samordnad Tillsyn LSO och LBE'!B17</f>
        <v>14</v>
      </c>
      <c r="C46" s="77" t="s">
        <v>35</v>
      </c>
      <c r="D46" s="96"/>
      <c r="E46" s="78">
        <f>'Samordnad Tillsyn LSO och LBE'!L17</f>
        <v>3205.97</v>
      </c>
      <c r="F46" s="33"/>
    </row>
    <row r="47" spans="2:6" ht="15.75" x14ac:dyDescent="0.2">
      <c r="B47" s="85">
        <f>'Samordnad Tillsyn LSO och LBE'!B18</f>
        <v>15</v>
      </c>
      <c r="C47" s="79" t="s">
        <v>36</v>
      </c>
      <c r="D47" s="96"/>
      <c r="E47" s="78">
        <f>'Samordnad Tillsyn LSO och LBE'!L18</f>
        <v>4729.72</v>
      </c>
      <c r="F47" s="33"/>
    </row>
    <row r="48" spans="2:6" ht="15.75" x14ac:dyDescent="0.2">
      <c r="B48" s="85">
        <f>'Samordnad Tillsyn LSO och LBE'!B19</f>
        <v>16</v>
      </c>
      <c r="C48" s="77" t="s">
        <v>37</v>
      </c>
      <c r="D48" s="96"/>
      <c r="E48" s="78">
        <f>'Samordnad Tillsyn LSO och LBE'!L19</f>
        <v>6862.97</v>
      </c>
      <c r="F48" s="33"/>
    </row>
    <row r="49" spans="2:6" ht="15.75" x14ac:dyDescent="0.2">
      <c r="B49" s="85">
        <f>'Samordnad Tillsyn LSO och LBE'!B20</f>
        <v>17</v>
      </c>
      <c r="C49" s="77" t="s">
        <v>38</v>
      </c>
      <c r="D49" s="96"/>
      <c r="E49" s="78">
        <f>'Samordnad Tillsyn LSO och LBE'!L20</f>
        <v>3205.97</v>
      </c>
      <c r="F49" s="33"/>
    </row>
    <row r="50" spans="2:6" ht="15.75" x14ac:dyDescent="0.2">
      <c r="B50" s="85">
        <f>'Samordnad Tillsyn LSO och LBE'!B21</f>
        <v>18</v>
      </c>
      <c r="C50" s="77" t="s">
        <v>39</v>
      </c>
      <c r="D50" s="96"/>
      <c r="E50" s="78">
        <f>'Samordnad Tillsyn LSO och LBE'!L21</f>
        <v>4729.72</v>
      </c>
      <c r="F50" s="33"/>
    </row>
    <row r="51" spans="2:6" ht="15.75" x14ac:dyDescent="0.2">
      <c r="B51" s="85">
        <f>'Samordnad Tillsyn LSO och LBE'!B22</f>
        <v>19</v>
      </c>
      <c r="C51" s="77" t="s">
        <v>40</v>
      </c>
      <c r="D51" s="96"/>
      <c r="E51" s="78">
        <f>'Samordnad Tillsyn LSO och LBE'!L22</f>
        <v>6862.97</v>
      </c>
      <c r="F51" s="33"/>
    </row>
    <row r="52" spans="2:6" ht="15.75" x14ac:dyDescent="0.2">
      <c r="B52" s="97"/>
      <c r="C52" s="97"/>
      <c r="D52" s="97"/>
      <c r="E52" s="98"/>
    </row>
    <row r="53" spans="2:6" ht="15.75" x14ac:dyDescent="0.2">
      <c r="B53" s="70">
        <v>4</v>
      </c>
      <c r="C53" s="137" t="s">
        <v>34</v>
      </c>
      <c r="D53" s="137"/>
      <c r="E53" s="138"/>
    </row>
    <row r="54" spans="2:6" ht="15.75" x14ac:dyDescent="0.2">
      <c r="B54" s="142" t="s">
        <v>45</v>
      </c>
      <c r="C54" s="143"/>
      <c r="D54" s="144"/>
      <c r="E54" s="88" t="s">
        <v>10</v>
      </c>
    </row>
    <row r="55" spans="2:6" ht="47.25" x14ac:dyDescent="0.2">
      <c r="B55" s="73">
        <v>1</v>
      </c>
      <c r="C55" s="77" t="s">
        <v>46</v>
      </c>
      <c r="D55" s="99"/>
      <c r="E55" s="75">
        <f>'Tillstånd LBE'!J5</f>
        <v>6095</v>
      </c>
    </row>
    <row r="56" spans="2:6" ht="15.75" x14ac:dyDescent="0.2">
      <c r="B56" s="76">
        <v>2</v>
      </c>
      <c r="C56" s="100" t="s">
        <v>47</v>
      </c>
      <c r="D56" s="86"/>
      <c r="E56" s="78">
        <f>'Tillstånd LBE'!J6</f>
        <v>10361.5</v>
      </c>
    </row>
    <row r="57" spans="2:6" ht="31.5" x14ac:dyDescent="0.2">
      <c r="B57" s="76">
        <v>3</v>
      </c>
      <c r="C57" s="77" t="s">
        <v>48</v>
      </c>
      <c r="D57" s="86"/>
      <c r="E57" s="78">
        <f>'Tillstånd LBE'!J7</f>
        <v>21332.5</v>
      </c>
    </row>
    <row r="58" spans="2:6" ht="15.75" x14ac:dyDescent="0.2">
      <c r="B58" s="76">
        <v>4</v>
      </c>
      <c r="C58" s="100" t="s">
        <v>49</v>
      </c>
      <c r="D58" s="86"/>
      <c r="E58" s="78">
        <f>'Tillstånd LBE'!J8</f>
        <v>3657</v>
      </c>
    </row>
    <row r="59" spans="2:6" ht="15.75" x14ac:dyDescent="0.2">
      <c r="B59" s="76">
        <v>5</v>
      </c>
      <c r="C59" s="100" t="s">
        <v>50</v>
      </c>
      <c r="D59" s="86"/>
      <c r="E59" s="78">
        <f>'Tillstånd LBE'!J9</f>
        <v>3657</v>
      </c>
    </row>
    <row r="60" spans="2:6" ht="63" x14ac:dyDescent="0.2">
      <c r="B60" s="76">
        <v>6</v>
      </c>
      <c r="C60" s="77" t="s">
        <v>51</v>
      </c>
      <c r="D60" s="86"/>
      <c r="E60" s="78">
        <f>'Tillstånd LBE'!J10</f>
        <v>6095</v>
      </c>
      <c r="F60" s="33"/>
    </row>
    <row r="61" spans="2:6" ht="15.75" x14ac:dyDescent="0.2">
      <c r="B61" s="76">
        <v>7</v>
      </c>
      <c r="C61" s="100" t="s">
        <v>52</v>
      </c>
      <c r="D61" s="86"/>
      <c r="E61" s="78">
        <f>'Tillstånd LBE'!J11</f>
        <v>10361.5</v>
      </c>
    </row>
    <row r="62" spans="2:6" ht="63" x14ac:dyDescent="0.2">
      <c r="B62" s="76">
        <v>8</v>
      </c>
      <c r="C62" s="77" t="s">
        <v>53</v>
      </c>
      <c r="D62" s="86"/>
      <c r="E62" s="78">
        <f>'Tillstånd LBE'!J12</f>
        <v>21332.5</v>
      </c>
    </row>
    <row r="63" spans="2:6" ht="15.75" x14ac:dyDescent="0.2">
      <c r="B63" s="76">
        <v>9</v>
      </c>
      <c r="C63" s="100" t="s">
        <v>54</v>
      </c>
      <c r="D63" s="86"/>
      <c r="E63" s="78">
        <f>'Tillstånd LBE'!J13</f>
        <v>3047.5</v>
      </c>
    </row>
    <row r="64" spans="2:6" ht="31.5" x14ac:dyDescent="0.2">
      <c r="B64" s="76">
        <v>10</v>
      </c>
      <c r="C64" s="77" t="s">
        <v>55</v>
      </c>
      <c r="D64" s="86"/>
      <c r="E64" s="78">
        <f>'Tillstånd LBE'!J14</f>
        <v>3047.5</v>
      </c>
    </row>
    <row r="65" spans="2:8" ht="15.75" x14ac:dyDescent="0.2">
      <c r="B65" s="76">
        <v>11</v>
      </c>
      <c r="C65" s="100" t="s">
        <v>56</v>
      </c>
      <c r="D65" s="86"/>
      <c r="E65" s="78">
        <f>'Tillstånd LBE'!J15</f>
        <v>3047.5</v>
      </c>
    </row>
    <row r="66" spans="2:8" ht="15.75" x14ac:dyDescent="0.2">
      <c r="B66" s="101"/>
      <c r="C66" s="108"/>
      <c r="D66" s="102"/>
      <c r="E66" s="103"/>
    </row>
    <row r="67" spans="2:8" ht="15.75" x14ac:dyDescent="0.2">
      <c r="B67" s="104"/>
      <c r="C67" s="97"/>
      <c r="D67" s="104"/>
      <c r="E67" s="105"/>
    </row>
    <row r="68" spans="2:8" ht="15.75" x14ac:dyDescent="0.2">
      <c r="B68" s="141"/>
      <c r="C68" s="141"/>
      <c r="D68" s="104"/>
      <c r="E68" s="105"/>
    </row>
    <row r="69" spans="2:8" ht="15.75" x14ac:dyDescent="0.2">
      <c r="B69" s="129"/>
      <c r="C69" s="129"/>
      <c r="D69" s="104"/>
      <c r="E69" s="105"/>
    </row>
    <row r="70" spans="2:8" ht="75" customHeight="1" x14ac:dyDescent="0.2">
      <c r="B70" s="146" t="s">
        <v>199</v>
      </c>
      <c r="C70" s="146"/>
      <c r="D70" s="129"/>
      <c r="E70" s="129"/>
      <c r="F70" s="129"/>
      <c r="G70" s="129"/>
      <c r="H70" s="129"/>
    </row>
    <row r="71" spans="2:8" ht="15.75" x14ac:dyDescent="0.2">
      <c r="B71" s="132" t="s">
        <v>198</v>
      </c>
      <c r="C71" s="132"/>
      <c r="D71" s="132"/>
      <c r="E71" s="132"/>
      <c r="F71" s="132"/>
      <c r="G71" s="132"/>
      <c r="H71" s="132"/>
    </row>
    <row r="72" spans="2:8" ht="15.75" x14ac:dyDescent="0.25">
      <c r="B72" s="69" t="s">
        <v>57</v>
      </c>
      <c r="C72" s="97"/>
      <c r="D72" s="104"/>
      <c r="E72" s="105"/>
    </row>
    <row r="73" spans="2:8" ht="18.75" x14ac:dyDescent="0.3">
      <c r="B73" s="32"/>
      <c r="C73" s="29"/>
      <c r="D73" s="30"/>
      <c r="E73" s="31"/>
    </row>
    <row r="74" spans="2:8" ht="18.75" x14ac:dyDescent="0.3">
      <c r="B74" s="32"/>
      <c r="C74" s="29"/>
      <c r="D74" s="30"/>
      <c r="E74" s="31"/>
    </row>
    <row r="75" spans="2:8" ht="18" x14ac:dyDescent="0.2">
      <c r="B75" s="30"/>
      <c r="C75" s="29"/>
      <c r="D75" s="30"/>
      <c r="E75" s="31"/>
    </row>
    <row r="76" spans="2:8" ht="18" x14ac:dyDescent="0.2">
      <c r="B76" s="30"/>
      <c r="C76" s="29"/>
      <c r="D76" s="30"/>
      <c r="E76" s="31"/>
    </row>
    <row r="77" spans="2:8" ht="18" x14ac:dyDescent="0.2">
      <c r="B77" s="30"/>
      <c r="C77" s="29"/>
      <c r="D77" s="30"/>
      <c r="E77" s="31"/>
    </row>
    <row r="78" spans="2:8" ht="18" x14ac:dyDescent="0.2">
      <c r="B78" s="30"/>
      <c r="C78" s="29"/>
      <c r="D78" s="30"/>
      <c r="E78" s="31"/>
    </row>
    <row r="79" spans="2:8" ht="18" x14ac:dyDescent="0.2">
      <c r="B79" s="30"/>
      <c r="C79" s="29"/>
      <c r="D79" s="30"/>
      <c r="E79" s="31"/>
    </row>
    <row r="80" spans="2:8" ht="18" x14ac:dyDescent="0.2">
      <c r="B80" s="30"/>
      <c r="C80" s="29"/>
      <c r="D80" s="30"/>
      <c r="E80" s="31"/>
    </row>
    <row r="81" spans="2:5" ht="18" x14ac:dyDescent="0.2">
      <c r="B81" s="30"/>
      <c r="C81" s="29"/>
      <c r="D81" s="30"/>
      <c r="E81" s="31"/>
    </row>
    <row r="82" spans="2:5" ht="18" x14ac:dyDescent="0.2">
      <c r="B82" s="30"/>
      <c r="C82" s="29"/>
      <c r="D82" s="30"/>
      <c r="E82" s="31"/>
    </row>
    <row r="83" spans="2:5" ht="18" x14ac:dyDescent="0.2">
      <c r="B83" s="30"/>
      <c r="C83" s="29"/>
      <c r="D83" s="30"/>
      <c r="E83" s="31"/>
    </row>
    <row r="84" spans="2:5" ht="18" x14ac:dyDescent="0.2">
      <c r="B84" s="30"/>
      <c r="C84" s="29"/>
      <c r="D84" s="30"/>
      <c r="E84" s="31"/>
    </row>
    <row r="85" spans="2:5" ht="18" x14ac:dyDescent="0.2">
      <c r="B85" s="30"/>
      <c r="C85" s="29"/>
      <c r="D85" s="30"/>
      <c r="E85" s="31"/>
    </row>
    <row r="86" spans="2:5" ht="18" x14ac:dyDescent="0.2">
      <c r="B86" s="30"/>
      <c r="C86" s="29"/>
      <c r="D86" s="30"/>
      <c r="E86" s="31"/>
    </row>
    <row r="87" spans="2:5" ht="18" x14ac:dyDescent="0.2">
      <c r="B87" s="30"/>
      <c r="C87" s="29"/>
      <c r="D87" s="30"/>
      <c r="E87" s="31"/>
    </row>
    <row r="88" spans="2:5" ht="18" x14ac:dyDescent="0.2">
      <c r="B88" s="30"/>
      <c r="C88" s="29"/>
      <c r="D88" s="30"/>
      <c r="E88" s="31"/>
    </row>
    <row r="89" spans="2:5" ht="18" x14ac:dyDescent="0.2">
      <c r="B89" s="30"/>
      <c r="C89" s="29"/>
      <c r="D89" s="30"/>
      <c r="E89" s="31"/>
    </row>
    <row r="90" spans="2:5" ht="18" x14ac:dyDescent="0.2">
      <c r="B90" s="30"/>
      <c r="C90" s="29"/>
      <c r="D90" s="30"/>
      <c r="E90" s="31"/>
    </row>
    <row r="91" spans="2:5" ht="18" x14ac:dyDescent="0.2">
      <c r="B91" s="30"/>
      <c r="C91" s="29"/>
      <c r="D91" s="30"/>
      <c r="E91" s="31"/>
    </row>
    <row r="92" spans="2:5" ht="18" x14ac:dyDescent="0.2">
      <c r="B92" s="30"/>
      <c r="C92" s="29"/>
      <c r="D92" s="30"/>
      <c r="E92" s="31"/>
    </row>
    <row r="93" spans="2:5" ht="18" x14ac:dyDescent="0.2">
      <c r="B93" s="30"/>
      <c r="C93" s="29"/>
      <c r="D93" s="30"/>
      <c r="E93" s="31"/>
    </row>
    <row r="94" spans="2:5" ht="18" x14ac:dyDescent="0.2">
      <c r="B94" s="30"/>
      <c r="C94" s="29"/>
      <c r="D94" s="30"/>
      <c r="E94" s="31"/>
    </row>
    <row r="95" spans="2:5" ht="18" x14ac:dyDescent="0.2">
      <c r="B95" s="30"/>
      <c r="C95" s="29"/>
      <c r="D95" s="30"/>
      <c r="E95" s="31"/>
    </row>
    <row r="96" spans="2:5" ht="18" x14ac:dyDescent="0.2">
      <c r="B96" s="30"/>
      <c r="C96" s="29"/>
      <c r="D96" s="30"/>
      <c r="E96" s="31"/>
    </row>
    <row r="97" spans="2:5" ht="18" x14ac:dyDescent="0.2">
      <c r="B97" s="30"/>
      <c r="C97" s="29"/>
      <c r="D97" s="30"/>
      <c r="E97" s="31"/>
    </row>
    <row r="98" spans="2:5" ht="18" x14ac:dyDescent="0.2">
      <c r="B98" s="30"/>
      <c r="C98" s="29"/>
      <c r="D98" s="30"/>
      <c r="E98" s="31"/>
    </row>
    <row r="99" spans="2:5" ht="18" x14ac:dyDescent="0.2">
      <c r="B99" s="30"/>
      <c r="C99" s="29"/>
      <c r="D99" s="30"/>
      <c r="E99" s="31"/>
    </row>
    <row r="100" spans="2:5" ht="18" x14ac:dyDescent="0.2">
      <c r="B100" s="30"/>
      <c r="C100" s="29"/>
      <c r="D100" s="30"/>
      <c r="E100" s="31"/>
    </row>
    <row r="101" spans="2:5" ht="18" x14ac:dyDescent="0.2">
      <c r="B101" s="30"/>
      <c r="C101" s="29"/>
      <c r="D101" s="30"/>
      <c r="E101" s="31"/>
    </row>
    <row r="102" spans="2:5" ht="18" x14ac:dyDescent="0.2">
      <c r="B102" s="30"/>
      <c r="C102" s="29"/>
      <c r="D102" s="30"/>
      <c r="E102" s="31"/>
    </row>
    <row r="103" spans="2:5" ht="18" x14ac:dyDescent="0.2">
      <c r="B103" s="30"/>
      <c r="C103" s="29"/>
      <c r="D103" s="30"/>
      <c r="E103" s="31"/>
    </row>
    <row r="104" spans="2:5" ht="18" x14ac:dyDescent="0.2">
      <c r="B104" s="30"/>
      <c r="C104" s="29"/>
      <c r="D104" s="30"/>
      <c r="E104" s="31"/>
    </row>
    <row r="105" spans="2:5" ht="18" x14ac:dyDescent="0.2">
      <c r="B105" s="30"/>
      <c r="C105" s="29"/>
      <c r="D105" s="30"/>
      <c r="E105" s="31"/>
    </row>
    <row r="106" spans="2:5" ht="18" x14ac:dyDescent="0.2">
      <c r="B106" s="30"/>
      <c r="C106" s="29"/>
      <c r="D106" s="30"/>
      <c r="E106" s="31"/>
    </row>
    <row r="107" spans="2:5" ht="18" x14ac:dyDescent="0.2">
      <c r="B107" s="30"/>
      <c r="C107" s="29"/>
      <c r="D107" s="30"/>
      <c r="E107" s="31"/>
    </row>
    <row r="108" spans="2:5" ht="18" x14ac:dyDescent="0.2">
      <c r="B108" s="30"/>
      <c r="C108" s="29"/>
      <c r="D108" s="30"/>
      <c r="E108" s="31"/>
    </row>
    <row r="109" spans="2:5" ht="18" x14ac:dyDescent="0.2">
      <c r="B109" s="30"/>
      <c r="C109" s="29"/>
      <c r="D109" s="30"/>
      <c r="E109" s="31"/>
    </row>
    <row r="110" spans="2:5" ht="18" x14ac:dyDescent="0.2">
      <c r="B110" s="30"/>
      <c r="C110" s="29"/>
      <c r="D110" s="30"/>
      <c r="E110" s="31"/>
    </row>
    <row r="111" spans="2:5" ht="18" x14ac:dyDescent="0.2">
      <c r="B111" s="30"/>
      <c r="C111" s="29"/>
      <c r="D111" s="30"/>
      <c r="E111" s="31"/>
    </row>
    <row r="112" spans="2:5" ht="18" x14ac:dyDescent="0.2">
      <c r="B112" s="30"/>
      <c r="C112" s="29"/>
      <c r="D112" s="30"/>
      <c r="E112" s="31"/>
    </row>
    <row r="113" spans="2:5" ht="18" x14ac:dyDescent="0.2">
      <c r="B113" s="30"/>
      <c r="C113" s="29"/>
      <c r="D113" s="30"/>
      <c r="E113" s="31"/>
    </row>
    <row r="114" spans="2:5" ht="18" x14ac:dyDescent="0.2">
      <c r="B114" s="30"/>
      <c r="C114" s="29"/>
      <c r="D114" s="30"/>
      <c r="E114" s="31"/>
    </row>
    <row r="115" spans="2:5" ht="18" x14ac:dyDescent="0.2">
      <c r="B115" s="30"/>
      <c r="C115" s="29"/>
      <c r="D115" s="30"/>
      <c r="E115" s="31"/>
    </row>
    <row r="116" spans="2:5" ht="18" x14ac:dyDescent="0.2">
      <c r="B116" s="30"/>
      <c r="C116" s="29"/>
      <c r="D116" s="30"/>
      <c r="E116" s="31"/>
    </row>
    <row r="117" spans="2:5" ht="18" x14ac:dyDescent="0.2">
      <c r="B117" s="30"/>
      <c r="C117" s="29"/>
      <c r="D117" s="30"/>
      <c r="E117" s="31"/>
    </row>
    <row r="118" spans="2:5" ht="18" x14ac:dyDescent="0.2">
      <c r="B118" s="30"/>
      <c r="C118" s="29"/>
      <c r="D118" s="30"/>
      <c r="E118" s="31"/>
    </row>
    <row r="119" spans="2:5" ht="18" x14ac:dyDescent="0.2">
      <c r="B119" s="30"/>
      <c r="C119" s="29"/>
      <c r="D119" s="30"/>
      <c r="E119" s="31"/>
    </row>
    <row r="120" spans="2:5" ht="18" x14ac:dyDescent="0.2">
      <c r="B120" s="30"/>
      <c r="C120" s="29"/>
      <c r="D120" s="30"/>
      <c r="E120" s="31"/>
    </row>
    <row r="121" spans="2:5" ht="18" x14ac:dyDescent="0.2">
      <c r="B121" s="30"/>
      <c r="C121" s="29"/>
      <c r="D121" s="30"/>
      <c r="E121" s="31"/>
    </row>
    <row r="122" spans="2:5" ht="18" x14ac:dyDescent="0.2">
      <c r="B122" s="30"/>
      <c r="C122" s="29"/>
      <c r="D122" s="30"/>
      <c r="E122" s="31"/>
    </row>
    <row r="123" spans="2:5" ht="18" x14ac:dyDescent="0.2">
      <c r="B123" s="30"/>
      <c r="C123" s="29"/>
      <c r="D123" s="30"/>
      <c r="E123" s="31"/>
    </row>
    <row r="124" spans="2:5" ht="18" x14ac:dyDescent="0.2">
      <c r="B124" s="30"/>
      <c r="C124" s="29"/>
      <c r="D124" s="30"/>
      <c r="E124" s="31"/>
    </row>
    <row r="125" spans="2:5" ht="18" x14ac:dyDescent="0.2">
      <c r="B125" s="30"/>
      <c r="C125" s="29"/>
      <c r="D125" s="30"/>
      <c r="E125" s="31"/>
    </row>
    <row r="126" spans="2:5" ht="18" x14ac:dyDescent="0.2">
      <c r="B126" s="30"/>
      <c r="C126" s="29"/>
      <c r="D126" s="30"/>
      <c r="E126" s="31"/>
    </row>
    <row r="127" spans="2:5" ht="18" x14ac:dyDescent="0.2">
      <c r="B127" s="30"/>
      <c r="C127" s="29"/>
      <c r="D127" s="30"/>
      <c r="E127" s="31"/>
    </row>
    <row r="128" spans="2:5" ht="18" x14ac:dyDescent="0.2">
      <c r="B128" s="30"/>
      <c r="C128" s="29"/>
      <c r="D128" s="30"/>
      <c r="E128" s="31"/>
    </row>
    <row r="129" spans="2:5" ht="18" x14ac:dyDescent="0.2">
      <c r="B129" s="30"/>
      <c r="C129" s="29"/>
      <c r="D129" s="30"/>
      <c r="E129" s="31"/>
    </row>
    <row r="130" spans="2:5" ht="18" x14ac:dyDescent="0.2">
      <c r="B130" s="30"/>
      <c r="C130" s="29"/>
      <c r="D130" s="30"/>
      <c r="E130" s="31"/>
    </row>
    <row r="131" spans="2:5" ht="18" x14ac:dyDescent="0.2">
      <c r="B131" s="30"/>
      <c r="C131" s="29"/>
      <c r="D131" s="30"/>
      <c r="E131" s="31"/>
    </row>
    <row r="132" spans="2:5" ht="18" x14ac:dyDescent="0.2">
      <c r="B132" s="30"/>
      <c r="C132" s="29"/>
      <c r="D132" s="30"/>
      <c r="E132" s="31"/>
    </row>
    <row r="133" spans="2:5" ht="18" x14ac:dyDescent="0.2">
      <c r="B133" s="30"/>
      <c r="C133" s="29"/>
      <c r="D133" s="30"/>
      <c r="E133" s="31"/>
    </row>
    <row r="134" spans="2:5" ht="18" x14ac:dyDescent="0.2">
      <c r="B134" s="30"/>
      <c r="C134" s="29"/>
      <c r="D134" s="30"/>
      <c r="E134" s="31"/>
    </row>
    <row r="135" spans="2:5" ht="18" x14ac:dyDescent="0.2">
      <c r="B135" s="30"/>
      <c r="C135" s="29"/>
      <c r="D135" s="30"/>
      <c r="E135" s="31"/>
    </row>
    <row r="136" spans="2:5" ht="18" x14ac:dyDescent="0.2">
      <c r="B136" s="30"/>
      <c r="C136" s="29"/>
      <c r="D136" s="30"/>
      <c r="E136" s="31"/>
    </row>
    <row r="137" spans="2:5" ht="18" x14ac:dyDescent="0.2">
      <c r="B137" s="30"/>
      <c r="C137" s="29"/>
      <c r="D137" s="30"/>
      <c r="E137" s="31"/>
    </row>
    <row r="138" spans="2:5" ht="18" x14ac:dyDescent="0.2">
      <c r="B138" s="30"/>
      <c r="C138" s="29"/>
      <c r="D138" s="30"/>
      <c r="E138" s="31"/>
    </row>
    <row r="139" spans="2:5" ht="18" x14ac:dyDescent="0.2">
      <c r="B139" s="30"/>
      <c r="C139" s="29"/>
      <c r="D139" s="30"/>
      <c r="E139" s="31"/>
    </row>
    <row r="140" spans="2:5" ht="18" x14ac:dyDescent="0.2">
      <c r="B140" s="30"/>
      <c r="C140" s="29"/>
      <c r="D140" s="30"/>
      <c r="E140" s="31"/>
    </row>
    <row r="141" spans="2:5" ht="18" x14ac:dyDescent="0.2">
      <c r="B141" s="30"/>
      <c r="C141" s="29"/>
      <c r="D141" s="30"/>
      <c r="E141" s="31"/>
    </row>
    <row r="142" spans="2:5" ht="18" x14ac:dyDescent="0.2">
      <c r="B142" s="30"/>
      <c r="C142" s="29"/>
      <c r="D142" s="30"/>
      <c r="E142" s="31"/>
    </row>
    <row r="143" spans="2:5" ht="18" x14ac:dyDescent="0.2">
      <c r="B143" s="30"/>
      <c r="C143" s="29"/>
      <c r="D143" s="30"/>
      <c r="E143" s="31"/>
    </row>
    <row r="144" spans="2:5" ht="18" x14ac:dyDescent="0.2">
      <c r="B144" s="30"/>
      <c r="C144" s="29"/>
      <c r="D144" s="30"/>
      <c r="E144" s="31"/>
    </row>
    <row r="145" spans="2:5" ht="18" x14ac:dyDescent="0.2">
      <c r="B145" s="30"/>
      <c r="C145" s="29"/>
      <c r="D145" s="30"/>
      <c r="E145" s="31"/>
    </row>
    <row r="146" spans="2:5" ht="18" x14ac:dyDescent="0.2">
      <c r="B146" s="30"/>
      <c r="C146" s="29"/>
      <c r="D146" s="30"/>
      <c r="E146" s="31"/>
    </row>
    <row r="147" spans="2:5" ht="18" x14ac:dyDescent="0.2">
      <c r="B147" s="30"/>
      <c r="C147" s="29"/>
      <c r="D147" s="30"/>
      <c r="E147" s="31"/>
    </row>
    <row r="148" spans="2:5" ht="18" x14ac:dyDescent="0.2">
      <c r="B148" s="30"/>
      <c r="C148" s="29"/>
      <c r="D148" s="30"/>
      <c r="E148" s="31"/>
    </row>
    <row r="149" spans="2:5" ht="18" x14ac:dyDescent="0.2">
      <c r="B149" s="30"/>
      <c r="C149" s="29"/>
      <c r="D149" s="30"/>
      <c r="E149" s="31"/>
    </row>
    <row r="150" spans="2:5" ht="18" x14ac:dyDescent="0.2">
      <c r="B150" s="30"/>
      <c r="C150" s="29"/>
      <c r="D150" s="30"/>
      <c r="E150" s="31"/>
    </row>
    <row r="151" spans="2:5" ht="18" x14ac:dyDescent="0.2">
      <c r="B151" s="30"/>
      <c r="C151" s="29"/>
      <c r="D151" s="30"/>
      <c r="E151" s="31"/>
    </row>
    <row r="152" spans="2:5" ht="18" x14ac:dyDescent="0.2">
      <c r="B152" s="30"/>
      <c r="C152" s="29"/>
      <c r="D152" s="30"/>
      <c r="E152" s="31"/>
    </row>
    <row r="153" spans="2:5" ht="18" x14ac:dyDescent="0.2">
      <c r="B153" s="30"/>
      <c r="C153" s="29"/>
      <c r="D153" s="30"/>
      <c r="E153" s="31"/>
    </row>
    <row r="154" spans="2:5" ht="18" x14ac:dyDescent="0.2">
      <c r="B154" s="30"/>
      <c r="C154" s="29"/>
      <c r="D154" s="30"/>
      <c r="E154" s="31"/>
    </row>
    <row r="155" spans="2:5" ht="18" x14ac:dyDescent="0.2">
      <c r="B155" s="30"/>
      <c r="C155" s="29"/>
      <c r="D155" s="30"/>
      <c r="E155" s="31"/>
    </row>
    <row r="156" spans="2:5" ht="18" x14ac:dyDescent="0.2">
      <c r="B156" s="30"/>
      <c r="C156" s="29"/>
      <c r="D156" s="30"/>
      <c r="E156" s="31"/>
    </row>
    <row r="157" spans="2:5" ht="18" x14ac:dyDescent="0.2">
      <c r="B157" s="30"/>
      <c r="C157" s="29"/>
      <c r="D157" s="30"/>
      <c r="E157" s="31"/>
    </row>
    <row r="158" spans="2:5" ht="18" x14ac:dyDescent="0.2">
      <c r="B158" s="30"/>
      <c r="C158" s="29"/>
      <c r="D158" s="30"/>
      <c r="E158" s="31"/>
    </row>
    <row r="159" spans="2:5" ht="18" x14ac:dyDescent="0.2">
      <c r="B159" s="30"/>
      <c r="C159" s="29"/>
      <c r="D159" s="30"/>
      <c r="E159" s="31"/>
    </row>
    <row r="160" spans="2:5" ht="18" x14ac:dyDescent="0.2">
      <c r="B160" s="30"/>
      <c r="C160" s="29"/>
      <c r="D160" s="30"/>
      <c r="E160" s="31"/>
    </row>
    <row r="161" spans="2:5" ht="18" x14ac:dyDescent="0.2">
      <c r="B161" s="30"/>
      <c r="C161" s="29"/>
      <c r="D161" s="30"/>
      <c r="E161" s="31"/>
    </row>
    <row r="162" spans="2:5" ht="18" x14ac:dyDescent="0.2">
      <c r="B162" s="30"/>
      <c r="C162" s="29"/>
      <c r="D162" s="30"/>
      <c r="E162" s="31"/>
    </row>
    <row r="163" spans="2:5" ht="18" x14ac:dyDescent="0.2">
      <c r="B163" s="30"/>
      <c r="C163" s="29"/>
      <c r="D163" s="30"/>
      <c r="E163" s="31"/>
    </row>
    <row r="164" spans="2:5" ht="18" x14ac:dyDescent="0.2">
      <c r="B164" s="30"/>
      <c r="C164" s="29"/>
      <c r="D164" s="30"/>
      <c r="E164" s="31"/>
    </row>
    <row r="165" spans="2:5" ht="18" x14ac:dyDescent="0.2">
      <c r="B165" s="30"/>
      <c r="C165" s="29"/>
      <c r="D165" s="30"/>
      <c r="E165" s="31"/>
    </row>
    <row r="166" spans="2:5" ht="18" x14ac:dyDescent="0.2">
      <c r="B166" s="30"/>
      <c r="C166" s="29"/>
      <c r="D166" s="30"/>
      <c r="E166" s="31"/>
    </row>
    <row r="167" spans="2:5" ht="18" x14ac:dyDescent="0.2">
      <c r="B167" s="30"/>
      <c r="C167" s="29"/>
      <c r="D167" s="30"/>
      <c r="E167" s="31"/>
    </row>
    <row r="168" spans="2:5" ht="18" x14ac:dyDescent="0.2">
      <c r="B168" s="30"/>
      <c r="C168" s="29"/>
      <c r="D168" s="30"/>
      <c r="E168" s="31"/>
    </row>
    <row r="169" spans="2:5" ht="18" x14ac:dyDescent="0.2">
      <c r="B169" s="30"/>
      <c r="C169" s="29"/>
      <c r="D169" s="30"/>
      <c r="E169" s="31"/>
    </row>
    <row r="170" spans="2:5" ht="18" x14ac:dyDescent="0.2">
      <c r="B170" s="30"/>
      <c r="C170" s="29"/>
      <c r="D170" s="30"/>
      <c r="E170" s="31"/>
    </row>
    <row r="171" spans="2:5" ht="18" x14ac:dyDescent="0.2">
      <c r="B171" s="30"/>
      <c r="C171" s="29"/>
      <c r="D171" s="30"/>
      <c r="E171" s="31"/>
    </row>
    <row r="172" spans="2:5" ht="18" x14ac:dyDescent="0.2">
      <c r="B172" s="30"/>
      <c r="C172" s="29"/>
      <c r="D172" s="30"/>
      <c r="E172" s="31"/>
    </row>
    <row r="173" spans="2:5" ht="18" x14ac:dyDescent="0.2">
      <c r="B173" s="30"/>
      <c r="C173" s="29"/>
      <c r="D173" s="30"/>
      <c r="E173" s="31"/>
    </row>
    <row r="174" spans="2:5" ht="18" x14ac:dyDescent="0.2">
      <c r="B174" s="30"/>
      <c r="C174" s="29"/>
      <c r="D174" s="30"/>
      <c r="E174" s="31"/>
    </row>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8" customHeight="1" x14ac:dyDescent="0.2"/>
    <row r="287" ht="18" customHeight="1" x14ac:dyDescent="0.2"/>
    <row r="288" ht="18" customHeight="1" x14ac:dyDescent="0.2"/>
    <row r="289" ht="18" customHeight="1" x14ac:dyDescent="0.2"/>
    <row r="290" ht="18" customHeight="1" x14ac:dyDescent="0.2"/>
    <row r="291" ht="18" customHeight="1" x14ac:dyDescent="0.2"/>
    <row r="292" ht="18" customHeight="1" x14ac:dyDescent="0.2"/>
    <row r="293" ht="18" customHeight="1" x14ac:dyDescent="0.2"/>
  </sheetData>
  <sheetProtection selectLockedCells="1"/>
  <mergeCells count="14">
    <mergeCell ref="B71:H71"/>
    <mergeCell ref="C2:E2"/>
    <mergeCell ref="B7:C7"/>
    <mergeCell ref="B32:C32"/>
    <mergeCell ref="C3:E3"/>
    <mergeCell ref="C6:E6"/>
    <mergeCell ref="C31:E31"/>
    <mergeCell ref="C22:E22"/>
    <mergeCell ref="B68:C68"/>
    <mergeCell ref="B45:C45"/>
    <mergeCell ref="C53:E53"/>
    <mergeCell ref="B54:D54"/>
    <mergeCell ref="B23:D23"/>
    <mergeCell ref="B70:C70"/>
  </mergeCells>
  <pageMargins left="0.23622047244094491" right="0.23622047244094491" top="0.74803149606299213" bottom="0.74803149606299213" header="0.31496062992125984" footer="0.31496062992125984"/>
  <pageSetup paperSize="9" scale="35" fitToWidth="0" orientation="landscape" r:id="rId1"/>
  <headerFooter>
    <oddHeader>&amp;F</oddHeader>
    <oddFooter>&amp;Csida &amp;P av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C0EA2-FD5F-417C-B0CF-FBD3598D28C7}">
  <sheetPr>
    <tabColor rgb="FF00B050"/>
  </sheetPr>
  <dimension ref="B1:C67"/>
  <sheetViews>
    <sheetView topLeftCell="B1" zoomScale="90" zoomScaleNormal="90" workbookViewId="0">
      <selection activeCell="H45" sqref="H45"/>
    </sheetView>
  </sheetViews>
  <sheetFormatPr defaultRowHeight="14.25" x14ac:dyDescent="0.2"/>
  <cols>
    <col min="2" max="2" width="63" customWidth="1"/>
    <col min="3" max="3" width="23.625" customWidth="1"/>
  </cols>
  <sheetData>
    <row r="1" spans="2:3" ht="18" x14ac:dyDescent="0.25">
      <c r="B1" s="119" t="s">
        <v>58</v>
      </c>
      <c r="C1" s="61"/>
    </row>
    <row r="2" spans="2:3" ht="15.75" x14ac:dyDescent="0.25">
      <c r="B2" s="68" t="s">
        <v>59</v>
      </c>
      <c r="C2" s="69"/>
    </row>
    <row r="3" spans="2:3" ht="15.75" x14ac:dyDescent="0.25">
      <c r="B3" s="68" t="s">
        <v>60</v>
      </c>
      <c r="C3" s="69"/>
    </row>
    <row r="4" spans="2:3" ht="15.75" x14ac:dyDescent="0.25">
      <c r="B4" s="68" t="s">
        <v>61</v>
      </c>
      <c r="C4" s="69"/>
    </row>
    <row r="5" spans="2:3" ht="15.75" x14ac:dyDescent="0.25">
      <c r="B5" s="68" t="s">
        <v>62</v>
      </c>
      <c r="C5" s="69"/>
    </row>
    <row r="6" spans="2:3" ht="15.75" x14ac:dyDescent="0.25">
      <c r="B6" s="68" t="s">
        <v>63</v>
      </c>
      <c r="C6" s="69"/>
    </row>
    <row r="7" spans="2:3" ht="15.75" x14ac:dyDescent="0.25">
      <c r="B7" s="68" t="s">
        <v>64</v>
      </c>
      <c r="C7" s="69"/>
    </row>
    <row r="8" spans="2:3" ht="15.75" x14ac:dyDescent="0.25">
      <c r="B8" s="68" t="s">
        <v>65</v>
      </c>
      <c r="C8" s="69"/>
    </row>
    <row r="9" spans="2:3" ht="15.75" x14ac:dyDescent="0.25">
      <c r="B9" s="68" t="s">
        <v>66</v>
      </c>
      <c r="C9" s="69"/>
    </row>
    <row r="10" spans="2:3" ht="15.75" x14ac:dyDescent="0.25">
      <c r="B10" s="68"/>
      <c r="C10" s="69"/>
    </row>
    <row r="11" spans="2:3" ht="15.75" x14ac:dyDescent="0.25">
      <c r="B11" s="111" t="s">
        <v>67</v>
      </c>
      <c r="C11" s="69"/>
    </row>
    <row r="12" spans="2:3" ht="16.5" thickBot="1" x14ac:dyDescent="0.3">
      <c r="B12" s="111"/>
      <c r="C12" s="69"/>
    </row>
    <row r="13" spans="2:3" ht="16.5" thickBot="1" x14ac:dyDescent="0.25">
      <c r="B13" s="117" t="s">
        <v>68</v>
      </c>
      <c r="C13" s="118" t="s">
        <v>69</v>
      </c>
    </row>
    <row r="14" spans="2:3" ht="16.5" thickBot="1" x14ac:dyDescent="0.25">
      <c r="B14" s="112" t="s">
        <v>70</v>
      </c>
      <c r="C14" s="113" t="s">
        <v>182</v>
      </c>
    </row>
    <row r="15" spans="2:3" ht="16.5" thickBot="1" x14ac:dyDescent="0.25">
      <c r="B15" s="112" t="s">
        <v>71</v>
      </c>
      <c r="C15" s="113" t="s">
        <v>72</v>
      </c>
    </row>
    <row r="16" spans="2:3" ht="16.5" thickBot="1" x14ac:dyDescent="0.25">
      <c r="B16" s="112" t="s">
        <v>73</v>
      </c>
      <c r="C16" s="113" t="s">
        <v>183</v>
      </c>
    </row>
    <row r="17" spans="2:3" ht="16.5" thickBot="1" x14ac:dyDescent="0.25">
      <c r="B17" s="112" t="s">
        <v>74</v>
      </c>
      <c r="C17" s="113" t="s">
        <v>184</v>
      </c>
    </row>
    <row r="18" spans="2:3" ht="16.5" thickBot="1" x14ac:dyDescent="0.25">
      <c r="B18" s="147"/>
      <c r="C18" s="148"/>
    </row>
    <row r="19" spans="2:3" ht="16.5" thickBot="1" x14ac:dyDescent="0.25">
      <c r="B19" s="120" t="s">
        <v>75</v>
      </c>
      <c r="C19" s="121" t="s">
        <v>69</v>
      </c>
    </row>
    <row r="20" spans="2:3" ht="16.5" thickBot="1" x14ac:dyDescent="0.25">
      <c r="B20" s="112" t="s">
        <v>76</v>
      </c>
      <c r="C20" s="113" t="s">
        <v>77</v>
      </c>
    </row>
    <row r="21" spans="2:3" ht="16.5" thickBot="1" x14ac:dyDescent="0.25">
      <c r="B21" s="112" t="s">
        <v>78</v>
      </c>
      <c r="C21" s="113" t="s">
        <v>79</v>
      </c>
    </row>
    <row r="22" spans="2:3" ht="16.5" thickBot="1" x14ac:dyDescent="0.25">
      <c r="B22" s="112" t="s">
        <v>80</v>
      </c>
      <c r="C22" s="113" t="s">
        <v>81</v>
      </c>
    </row>
    <row r="23" spans="2:3" ht="30" customHeight="1" x14ac:dyDescent="0.2">
      <c r="B23" s="114" t="s">
        <v>82</v>
      </c>
      <c r="C23" s="149" t="s">
        <v>185</v>
      </c>
    </row>
    <row r="24" spans="2:3" ht="16.5" thickBot="1" x14ac:dyDescent="0.25">
      <c r="B24" s="112" t="s">
        <v>83</v>
      </c>
      <c r="C24" s="150"/>
    </row>
    <row r="25" spans="2:3" ht="16.5" thickBot="1" x14ac:dyDescent="0.25">
      <c r="B25" s="151"/>
      <c r="C25" s="152"/>
    </row>
    <row r="26" spans="2:3" ht="16.5" thickBot="1" x14ac:dyDescent="0.25">
      <c r="B26" s="120" t="s">
        <v>84</v>
      </c>
      <c r="C26" s="121" t="s">
        <v>69</v>
      </c>
    </row>
    <row r="27" spans="2:3" ht="16.5" thickBot="1" x14ac:dyDescent="0.25">
      <c r="B27" s="112" t="s">
        <v>85</v>
      </c>
      <c r="C27" s="113" t="s">
        <v>186</v>
      </c>
    </row>
    <row r="28" spans="2:3" ht="16.5" thickBot="1" x14ac:dyDescent="0.25">
      <c r="B28" s="112" t="s">
        <v>87</v>
      </c>
      <c r="C28" s="113" t="s">
        <v>187</v>
      </c>
    </row>
    <row r="29" spans="2:3" ht="16.5" thickBot="1" x14ac:dyDescent="0.25">
      <c r="B29" s="112" t="s">
        <v>88</v>
      </c>
      <c r="C29" s="113" t="s">
        <v>86</v>
      </c>
    </row>
    <row r="30" spans="2:3" ht="16.5" thickBot="1" x14ac:dyDescent="0.25">
      <c r="B30" s="151"/>
      <c r="C30" s="152"/>
    </row>
    <row r="31" spans="2:3" ht="16.5" thickBot="1" x14ac:dyDescent="0.25">
      <c r="B31" s="122" t="s">
        <v>89</v>
      </c>
      <c r="C31" s="121" t="s">
        <v>69</v>
      </c>
    </row>
    <row r="32" spans="2:3" ht="16.5" thickBot="1" x14ac:dyDescent="0.25">
      <c r="B32" s="112" t="s">
        <v>90</v>
      </c>
      <c r="C32" s="113" t="s">
        <v>155</v>
      </c>
    </row>
    <row r="33" spans="2:3" ht="32.25" thickBot="1" x14ac:dyDescent="0.25">
      <c r="B33" s="112" t="s">
        <v>91</v>
      </c>
      <c r="C33" s="113" t="s">
        <v>160</v>
      </c>
    </row>
    <row r="34" spans="2:3" ht="32.25" thickBot="1" x14ac:dyDescent="0.25">
      <c r="B34" s="112" t="s">
        <v>92</v>
      </c>
      <c r="C34" s="115" t="s">
        <v>93</v>
      </c>
    </row>
    <row r="35" spans="2:3" ht="16.5" thickBot="1" x14ac:dyDescent="0.25">
      <c r="B35" s="112" t="s">
        <v>94</v>
      </c>
      <c r="C35" s="115" t="s">
        <v>86</v>
      </c>
    </row>
    <row r="36" spans="2:3" ht="16.5" thickBot="1" x14ac:dyDescent="0.25">
      <c r="B36" s="112" t="s">
        <v>156</v>
      </c>
      <c r="C36" s="115" t="s">
        <v>157</v>
      </c>
    </row>
    <row r="37" spans="2:3" ht="16.5" thickBot="1" x14ac:dyDescent="0.25">
      <c r="B37" s="112" t="s">
        <v>95</v>
      </c>
      <c r="C37" s="126" t="s">
        <v>96</v>
      </c>
    </row>
    <row r="38" spans="2:3" ht="16.5" thickBot="1" x14ac:dyDescent="0.25">
      <c r="B38" s="125"/>
      <c r="C38" s="131"/>
    </row>
    <row r="39" spans="2:3" ht="16.5" thickBot="1" x14ac:dyDescent="0.25">
      <c r="B39" s="122" t="s">
        <v>97</v>
      </c>
      <c r="C39" s="123" t="s">
        <v>69</v>
      </c>
    </row>
    <row r="40" spans="2:3" ht="16.5" thickBot="1" x14ac:dyDescent="0.25">
      <c r="B40" s="112" t="s">
        <v>98</v>
      </c>
      <c r="C40" s="126" t="s">
        <v>99</v>
      </c>
    </row>
    <row r="41" spans="2:3" ht="16.5" thickBot="1" x14ac:dyDescent="0.25">
      <c r="B41" s="125"/>
      <c r="C41" s="131"/>
    </row>
    <row r="42" spans="2:3" ht="16.5" thickBot="1" x14ac:dyDescent="0.25">
      <c r="B42" s="122" t="s">
        <v>100</v>
      </c>
      <c r="C42" s="123" t="s">
        <v>173</v>
      </c>
    </row>
    <row r="43" spans="2:3" ht="16.5" thickBot="1" x14ac:dyDescent="0.25">
      <c r="B43" s="112" t="s">
        <v>101</v>
      </c>
      <c r="C43" s="115" t="s">
        <v>102</v>
      </c>
    </row>
    <row r="44" spans="2:3" ht="16.5" thickBot="1" x14ac:dyDescent="0.25">
      <c r="B44" s="112" t="s">
        <v>103</v>
      </c>
      <c r="C44" s="115" t="s">
        <v>104</v>
      </c>
    </row>
    <row r="45" spans="2:3" ht="16.5" thickBot="1" x14ac:dyDescent="0.25">
      <c r="B45" s="124" t="s">
        <v>174</v>
      </c>
      <c r="C45" s="130" t="s">
        <v>175</v>
      </c>
    </row>
    <row r="46" spans="2:3" ht="16.5" thickBot="1" x14ac:dyDescent="0.25">
      <c r="B46" s="124" t="s">
        <v>176</v>
      </c>
      <c r="C46" s="112" t="s">
        <v>177</v>
      </c>
    </row>
    <row r="47" spans="2:3" ht="16.5" thickBot="1" x14ac:dyDescent="0.25">
      <c r="B47" s="124" t="s">
        <v>178</v>
      </c>
      <c r="C47" s="112" t="s">
        <v>179</v>
      </c>
    </row>
    <row r="48" spans="2:3" ht="16.5" thickBot="1" x14ac:dyDescent="0.25">
      <c r="B48" s="124" t="s">
        <v>180</v>
      </c>
      <c r="C48" s="116" t="s">
        <v>181</v>
      </c>
    </row>
    <row r="49" spans="2:3" ht="16.5" thickBot="1" x14ac:dyDescent="0.25">
      <c r="B49" s="122" t="s">
        <v>105</v>
      </c>
      <c r="C49" s="123" t="s">
        <v>69</v>
      </c>
    </row>
    <row r="50" spans="2:3" ht="16.5" thickBot="1" x14ac:dyDescent="0.25">
      <c r="B50" s="112" t="s">
        <v>106</v>
      </c>
      <c r="C50" s="115" t="s">
        <v>153</v>
      </c>
    </row>
    <row r="51" spans="2:3" ht="16.5" thickBot="1" x14ac:dyDescent="0.25">
      <c r="B51" s="112" t="s">
        <v>107</v>
      </c>
      <c r="C51" s="115" t="s">
        <v>158</v>
      </c>
    </row>
    <row r="52" spans="2:3" ht="16.5" thickBot="1" x14ac:dyDescent="0.25">
      <c r="B52" s="112" t="s">
        <v>161</v>
      </c>
      <c r="C52" s="115" t="s">
        <v>162</v>
      </c>
    </row>
    <row r="53" spans="2:3" ht="30" customHeight="1" thickBot="1" x14ac:dyDescent="0.25">
      <c r="B53" s="112" t="s">
        <v>163</v>
      </c>
      <c r="C53" s="115" t="s">
        <v>159</v>
      </c>
    </row>
    <row r="54" spans="2:3" ht="32.25" thickBot="1" x14ac:dyDescent="0.25">
      <c r="B54" s="112" t="s">
        <v>108</v>
      </c>
      <c r="C54" s="115" t="s">
        <v>109</v>
      </c>
    </row>
    <row r="55" spans="2:3" ht="16.5" thickBot="1" x14ac:dyDescent="0.25">
      <c r="B55" s="112" t="s">
        <v>110</v>
      </c>
      <c r="C55" s="115" t="s">
        <v>111</v>
      </c>
    </row>
    <row r="56" spans="2:3" ht="16.5" thickBot="1" x14ac:dyDescent="0.25">
      <c r="B56" s="124" t="s">
        <v>112</v>
      </c>
      <c r="C56" s="130" t="s">
        <v>113</v>
      </c>
    </row>
    <row r="57" spans="2:3" ht="16.5" thickBot="1" x14ac:dyDescent="0.25">
      <c r="B57" s="124" t="s">
        <v>196</v>
      </c>
      <c r="C57" s="112" t="s">
        <v>197</v>
      </c>
    </row>
    <row r="58" spans="2:3" ht="16.5" thickBot="1" x14ac:dyDescent="0.25">
      <c r="B58" s="124" t="s">
        <v>164</v>
      </c>
      <c r="C58" s="112" t="s">
        <v>188</v>
      </c>
    </row>
    <row r="59" spans="2:3" ht="16.5" thickBot="1" x14ac:dyDescent="0.25">
      <c r="B59" s="124" t="s">
        <v>166</v>
      </c>
      <c r="C59" s="112" t="s">
        <v>168</v>
      </c>
    </row>
    <row r="60" spans="2:3" ht="16.5" thickBot="1" x14ac:dyDescent="0.25">
      <c r="B60" s="125" t="s">
        <v>165</v>
      </c>
      <c r="C60" s="112" t="s">
        <v>167</v>
      </c>
    </row>
    <row r="61" spans="2:3" ht="16.5" thickBot="1" x14ac:dyDescent="0.25">
      <c r="B61" s="122" t="s">
        <v>114</v>
      </c>
      <c r="C61" s="123" t="s">
        <v>69</v>
      </c>
    </row>
    <row r="62" spans="2:3" ht="16.5" thickBot="1" x14ac:dyDescent="0.25">
      <c r="B62" s="116" t="s">
        <v>191</v>
      </c>
      <c r="C62" s="115" t="s">
        <v>192</v>
      </c>
    </row>
    <row r="63" spans="2:3" ht="32.25" thickBot="1" x14ac:dyDescent="0.25">
      <c r="B63" s="112" t="s">
        <v>189</v>
      </c>
      <c r="C63" s="115" t="s">
        <v>190</v>
      </c>
    </row>
    <row r="64" spans="2:3" ht="48" thickBot="1" x14ac:dyDescent="0.25">
      <c r="B64" s="112" t="s">
        <v>154</v>
      </c>
      <c r="C64" s="115" t="s">
        <v>115</v>
      </c>
    </row>
    <row r="65" spans="2:3" ht="16.5" thickBot="1" x14ac:dyDescent="0.25">
      <c r="B65" s="127" t="s">
        <v>169</v>
      </c>
      <c r="C65" s="123" t="s">
        <v>69</v>
      </c>
    </row>
    <row r="66" spans="2:3" ht="16.5" thickBot="1" x14ac:dyDescent="0.25">
      <c r="B66" s="112" t="s">
        <v>193</v>
      </c>
      <c r="C66" s="115" t="s">
        <v>170</v>
      </c>
    </row>
    <row r="67" spans="2:3" ht="16.5" thickBot="1" x14ac:dyDescent="0.25">
      <c r="B67" s="128" t="s">
        <v>171</v>
      </c>
      <c r="C67" s="116" t="s">
        <v>172</v>
      </c>
    </row>
  </sheetData>
  <mergeCells count="4">
    <mergeCell ref="B18:C18"/>
    <mergeCell ref="C23:C24"/>
    <mergeCell ref="B25:C25"/>
    <mergeCell ref="B30:C30"/>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59999389629810485"/>
    <pageSetUpPr fitToPage="1"/>
  </sheetPr>
  <dimension ref="B1:N135"/>
  <sheetViews>
    <sheetView showGridLines="0" zoomScale="70" zoomScaleNormal="70" workbookViewId="0">
      <pane ySplit="4" topLeftCell="A5" activePane="bottomLeft" state="frozen"/>
      <selection activeCell="K10" sqref="K10"/>
      <selection pane="bottomLeft" activeCell="I19" sqref="I19"/>
    </sheetView>
  </sheetViews>
  <sheetFormatPr defaultColWidth="9" defaultRowHeight="30" customHeight="1" x14ac:dyDescent="0.2"/>
  <cols>
    <col min="1" max="1" width="2.625" style="14" customWidth="1"/>
    <col min="2" max="2" width="6" style="24" customWidth="1"/>
    <col min="3" max="3" width="62.125" style="14" customWidth="1"/>
    <col min="4" max="4" width="17.125" style="14" customWidth="1"/>
    <col min="5" max="9" width="11.5" style="9" customWidth="1"/>
    <col min="10" max="10" width="11.75" style="9" customWidth="1"/>
    <col min="11" max="11" width="10.625" style="12" customWidth="1"/>
    <col min="12" max="12" width="10.625" style="13" customWidth="1"/>
    <col min="13" max="13" width="10.625" style="9" customWidth="1"/>
    <col min="14" max="14" width="22.625" style="9" customWidth="1"/>
    <col min="15" max="25" width="10.625" style="14" customWidth="1"/>
    <col min="26" max="16384" width="9" style="14"/>
  </cols>
  <sheetData>
    <row r="1" spans="2:14" ht="34.15" customHeight="1" x14ac:dyDescent="0.2">
      <c r="B1" s="10"/>
      <c r="C1"/>
      <c r="D1" s="11"/>
    </row>
    <row r="2" spans="2:14" s="15" customFormat="1" ht="24" customHeight="1" x14ac:dyDescent="0.2">
      <c r="B2" s="158">
        <v>1</v>
      </c>
      <c r="C2" s="157" t="s">
        <v>116</v>
      </c>
      <c r="D2" s="157"/>
      <c r="E2" s="157"/>
      <c r="F2" s="157"/>
      <c r="G2" s="157"/>
      <c r="H2" s="157"/>
      <c r="I2" s="157"/>
      <c r="J2" s="157"/>
      <c r="K2" s="157"/>
      <c r="L2" s="157"/>
    </row>
    <row r="3" spans="2:14" s="15" customFormat="1" ht="24" customHeight="1" x14ac:dyDescent="0.2">
      <c r="B3" s="159"/>
      <c r="C3" s="154" t="s">
        <v>117</v>
      </c>
      <c r="D3" s="155"/>
      <c r="E3" s="155"/>
      <c r="F3" s="155"/>
      <c r="G3" s="155"/>
      <c r="H3" s="155"/>
      <c r="I3" s="155"/>
      <c r="J3" s="155"/>
      <c r="K3" s="155"/>
      <c r="L3" s="156"/>
      <c r="M3" s="8"/>
      <c r="N3" s="8"/>
    </row>
    <row r="4" spans="2:14" s="18" customFormat="1" ht="62.25" customHeight="1" thickBot="1" x14ac:dyDescent="0.25">
      <c r="B4" s="153" t="s">
        <v>118</v>
      </c>
      <c r="C4" s="153"/>
      <c r="D4" s="16" t="s">
        <v>119</v>
      </c>
      <c r="E4" s="17" t="s">
        <v>120</v>
      </c>
      <c r="F4" s="17" t="s">
        <v>121</v>
      </c>
      <c r="G4" s="17" t="s">
        <v>122</v>
      </c>
      <c r="H4" s="17" t="s">
        <v>123</v>
      </c>
      <c r="I4" s="17" t="s">
        <v>124</v>
      </c>
      <c r="J4" s="17" t="s">
        <v>125</v>
      </c>
      <c r="K4" s="4" t="s">
        <v>126</v>
      </c>
      <c r="L4" s="5" t="s">
        <v>10</v>
      </c>
      <c r="M4" s="9"/>
      <c r="N4" s="9"/>
    </row>
    <row r="5" spans="2:14" s="15" customFormat="1" ht="39.950000000000003" customHeight="1" x14ac:dyDescent="0.2">
      <c r="B5" s="34">
        <v>1</v>
      </c>
      <c r="C5" s="47" t="s">
        <v>11</v>
      </c>
      <c r="D5" s="47" t="s">
        <v>12</v>
      </c>
      <c r="E5" s="36"/>
      <c r="F5" s="36">
        <v>0.5</v>
      </c>
      <c r="G5" s="36">
        <v>0.75</v>
      </c>
      <c r="H5" s="36">
        <v>1</v>
      </c>
      <c r="I5" s="36">
        <v>2</v>
      </c>
      <c r="J5" s="36"/>
      <c r="K5" s="37">
        <f>SUM(F5:I5)</f>
        <v>4.25</v>
      </c>
      <c r="L5" s="38">
        <f>K5*TimKostLSO</f>
        <v>5180.75</v>
      </c>
      <c r="M5" s="8"/>
      <c r="N5" s="8"/>
    </row>
    <row r="6" spans="2:14" s="15" customFormat="1" ht="39.950000000000003" customHeight="1" x14ac:dyDescent="0.2">
      <c r="B6" s="39">
        <v>2</v>
      </c>
      <c r="C6" s="44" t="s">
        <v>13</v>
      </c>
      <c r="D6" s="44" t="s">
        <v>12</v>
      </c>
      <c r="E6" s="41"/>
      <c r="F6" s="41">
        <v>1</v>
      </c>
      <c r="G6" s="41">
        <v>0.75</v>
      </c>
      <c r="H6" s="41">
        <v>2</v>
      </c>
      <c r="I6" s="41">
        <v>3</v>
      </c>
      <c r="J6" s="41"/>
      <c r="K6" s="42">
        <f>SUM(F6:I6)</f>
        <v>6.75</v>
      </c>
      <c r="L6" s="43">
        <f>K6*TimKostLSO</f>
        <v>8228.25</v>
      </c>
      <c r="M6" s="8"/>
      <c r="N6" s="8"/>
    </row>
    <row r="7" spans="2:14" s="15" customFormat="1" ht="39.950000000000003" customHeight="1" x14ac:dyDescent="0.2">
      <c r="B7" s="39">
        <v>3</v>
      </c>
      <c r="C7" s="50" t="s">
        <v>14</v>
      </c>
      <c r="D7" s="50" t="s">
        <v>15</v>
      </c>
      <c r="E7" s="41"/>
      <c r="F7" s="41">
        <v>0.5</v>
      </c>
      <c r="G7" s="41">
        <v>0.75</v>
      </c>
      <c r="H7" s="41">
        <v>1</v>
      </c>
      <c r="I7" s="41">
        <v>2</v>
      </c>
      <c r="J7" s="41"/>
      <c r="K7" s="42">
        <f>SUM(F7:I7)</f>
        <v>4.25</v>
      </c>
      <c r="L7" s="43">
        <f t="shared" ref="L7:L16" si="0">K7*TimKostLSO</f>
        <v>5180.75</v>
      </c>
      <c r="M7" s="8"/>
      <c r="N7" s="8"/>
    </row>
    <row r="8" spans="2:14" s="15" customFormat="1" ht="39.950000000000003" customHeight="1" x14ac:dyDescent="0.2">
      <c r="B8" s="39">
        <v>4</v>
      </c>
      <c r="C8" s="44" t="s">
        <v>16</v>
      </c>
      <c r="D8" s="44" t="s">
        <v>17</v>
      </c>
      <c r="E8" s="41"/>
      <c r="F8" s="41">
        <v>1</v>
      </c>
      <c r="G8" s="41">
        <v>0.75</v>
      </c>
      <c r="H8" s="41">
        <v>2</v>
      </c>
      <c r="I8" s="41">
        <v>3</v>
      </c>
      <c r="J8" s="41"/>
      <c r="K8" s="42">
        <f t="shared" ref="K8:K16" si="1">SUM(F8:I8)</f>
        <v>6.75</v>
      </c>
      <c r="L8" s="43">
        <f t="shared" si="0"/>
        <v>8228.25</v>
      </c>
      <c r="M8" s="8"/>
      <c r="N8" s="8"/>
    </row>
    <row r="9" spans="2:14" s="15" customFormat="1" ht="39.950000000000003" customHeight="1" x14ac:dyDescent="0.2">
      <c r="B9" s="39">
        <v>5</v>
      </c>
      <c r="C9" s="44" t="s">
        <v>18</v>
      </c>
      <c r="D9" s="44" t="s">
        <v>19</v>
      </c>
      <c r="E9" s="41"/>
      <c r="F9" s="41">
        <v>0.5</v>
      </c>
      <c r="G9" s="41">
        <v>0.75</v>
      </c>
      <c r="H9" s="41">
        <v>1</v>
      </c>
      <c r="I9" s="41">
        <v>2</v>
      </c>
      <c r="J9" s="41"/>
      <c r="K9" s="42">
        <f t="shared" si="1"/>
        <v>4.25</v>
      </c>
      <c r="L9" s="43">
        <f>K9*TimKostLSO</f>
        <v>5180.75</v>
      </c>
      <c r="M9" s="8"/>
      <c r="N9" s="8"/>
    </row>
    <row r="10" spans="2:14" s="15" customFormat="1" ht="39.950000000000003" customHeight="1" x14ac:dyDescent="0.2">
      <c r="B10" s="39">
        <v>6</v>
      </c>
      <c r="C10" s="44" t="s">
        <v>20</v>
      </c>
      <c r="D10" s="44" t="s">
        <v>21</v>
      </c>
      <c r="E10" s="41"/>
      <c r="F10" s="41">
        <v>1</v>
      </c>
      <c r="G10" s="41">
        <v>0.75</v>
      </c>
      <c r="H10" s="41">
        <v>2</v>
      </c>
      <c r="I10" s="41">
        <v>3</v>
      </c>
      <c r="J10" s="41"/>
      <c r="K10" s="42">
        <f t="shared" si="1"/>
        <v>6.75</v>
      </c>
      <c r="L10" s="43">
        <f>K10*TimKostLSO</f>
        <v>8228.25</v>
      </c>
      <c r="M10" s="8"/>
      <c r="N10" s="8"/>
    </row>
    <row r="11" spans="2:14" s="15" customFormat="1" ht="39.950000000000003" customHeight="1" x14ac:dyDescent="0.2">
      <c r="B11" s="39">
        <v>7</v>
      </c>
      <c r="C11" s="44" t="s">
        <v>22</v>
      </c>
      <c r="D11" s="44" t="s">
        <v>23</v>
      </c>
      <c r="E11" s="41"/>
      <c r="F11" s="41">
        <v>0.5</v>
      </c>
      <c r="G11" s="41">
        <v>0.75</v>
      </c>
      <c r="H11" s="41">
        <v>1</v>
      </c>
      <c r="I11" s="41">
        <v>2</v>
      </c>
      <c r="J11" s="41"/>
      <c r="K11" s="42">
        <f t="shared" si="1"/>
        <v>4.25</v>
      </c>
      <c r="L11" s="43">
        <f t="shared" si="0"/>
        <v>5180.75</v>
      </c>
      <c r="M11" s="8"/>
      <c r="N11" s="8"/>
    </row>
    <row r="12" spans="2:14" s="15" customFormat="1" ht="39.950000000000003" customHeight="1" x14ac:dyDescent="0.2">
      <c r="B12" s="39">
        <v>8</v>
      </c>
      <c r="C12" s="50" t="s">
        <v>24</v>
      </c>
      <c r="D12" s="50" t="s">
        <v>23</v>
      </c>
      <c r="E12" s="41"/>
      <c r="F12" s="41">
        <v>1</v>
      </c>
      <c r="G12" s="41">
        <v>0.75</v>
      </c>
      <c r="H12" s="41">
        <v>2</v>
      </c>
      <c r="I12" s="41">
        <v>3</v>
      </c>
      <c r="J12" s="41"/>
      <c r="K12" s="42">
        <f t="shared" si="1"/>
        <v>6.75</v>
      </c>
      <c r="L12" s="43">
        <f t="shared" si="0"/>
        <v>8228.25</v>
      </c>
      <c r="M12" s="8"/>
      <c r="N12" s="8"/>
    </row>
    <row r="13" spans="2:14" s="15" customFormat="1" ht="39.950000000000003" customHeight="1" x14ac:dyDescent="0.2">
      <c r="B13" s="39">
        <v>9</v>
      </c>
      <c r="C13" s="44" t="s">
        <v>25</v>
      </c>
      <c r="D13" s="44" t="s">
        <v>26</v>
      </c>
      <c r="E13" s="41"/>
      <c r="F13" s="41">
        <v>0.5</v>
      </c>
      <c r="G13" s="41">
        <v>0.75</v>
      </c>
      <c r="H13" s="41">
        <v>1</v>
      </c>
      <c r="I13" s="41">
        <v>2</v>
      </c>
      <c r="J13" s="41"/>
      <c r="K13" s="42">
        <f t="shared" si="1"/>
        <v>4.25</v>
      </c>
      <c r="L13" s="43">
        <f t="shared" si="0"/>
        <v>5180.75</v>
      </c>
      <c r="M13" s="8"/>
      <c r="N13" s="8"/>
    </row>
    <row r="14" spans="2:14" s="15" customFormat="1" ht="39.950000000000003" customHeight="1" x14ac:dyDescent="0.2">
      <c r="B14" s="39">
        <v>10</v>
      </c>
      <c r="C14" s="44" t="s">
        <v>27</v>
      </c>
      <c r="D14" s="44" t="s">
        <v>26</v>
      </c>
      <c r="E14" s="41"/>
      <c r="F14" s="41">
        <v>1</v>
      </c>
      <c r="G14" s="41">
        <v>0.75</v>
      </c>
      <c r="H14" s="41">
        <v>2</v>
      </c>
      <c r="I14" s="41">
        <v>3</v>
      </c>
      <c r="J14" s="41"/>
      <c r="K14" s="42">
        <f t="shared" si="1"/>
        <v>6.75</v>
      </c>
      <c r="L14" s="43">
        <f t="shared" si="0"/>
        <v>8228.25</v>
      </c>
      <c r="M14" s="8"/>
      <c r="N14" s="8"/>
    </row>
    <row r="15" spans="2:14" s="15" customFormat="1" ht="39.950000000000003" customHeight="1" x14ac:dyDescent="0.2">
      <c r="B15" s="39">
        <v>11</v>
      </c>
      <c r="C15" s="44" t="s">
        <v>28</v>
      </c>
      <c r="D15" s="44" t="s">
        <v>29</v>
      </c>
      <c r="E15" s="41"/>
      <c r="F15" s="41">
        <v>0.5</v>
      </c>
      <c r="G15" s="41">
        <v>0.75</v>
      </c>
      <c r="H15" s="41">
        <v>1</v>
      </c>
      <c r="I15" s="41">
        <v>2</v>
      </c>
      <c r="J15" s="41"/>
      <c r="K15" s="42">
        <f t="shared" si="1"/>
        <v>4.25</v>
      </c>
      <c r="L15" s="43">
        <f t="shared" si="0"/>
        <v>5180.75</v>
      </c>
      <c r="M15" s="8"/>
      <c r="N15" s="8"/>
    </row>
    <row r="16" spans="2:14" s="15" customFormat="1" ht="39.950000000000003" customHeight="1" x14ac:dyDescent="0.2">
      <c r="B16" s="39">
        <v>12</v>
      </c>
      <c r="C16" s="44" t="s">
        <v>30</v>
      </c>
      <c r="D16" s="44" t="s">
        <v>31</v>
      </c>
      <c r="E16" s="41"/>
      <c r="F16" s="41">
        <v>1</v>
      </c>
      <c r="G16" s="41">
        <v>0.75</v>
      </c>
      <c r="H16" s="41">
        <v>2</v>
      </c>
      <c r="I16" s="41">
        <v>3</v>
      </c>
      <c r="J16" s="41"/>
      <c r="K16" s="42">
        <f t="shared" si="1"/>
        <v>6.75</v>
      </c>
      <c r="L16" s="43">
        <f t="shared" si="0"/>
        <v>8228.25</v>
      </c>
      <c r="M16" s="8"/>
      <c r="N16" s="8"/>
    </row>
    <row r="17" spans="2:14" s="15" customFormat="1" ht="39.950000000000003" customHeight="1" x14ac:dyDescent="0.2">
      <c r="B17" s="39">
        <v>13</v>
      </c>
      <c r="C17" s="44" t="s">
        <v>32</v>
      </c>
      <c r="D17" s="44"/>
      <c r="E17" s="41"/>
      <c r="F17" s="41">
        <v>0.5</v>
      </c>
      <c r="G17" s="41">
        <v>0.75</v>
      </c>
      <c r="H17" s="41">
        <v>0.5</v>
      </c>
      <c r="I17" s="41">
        <v>0.5</v>
      </c>
      <c r="J17" s="41"/>
      <c r="K17" s="42">
        <f>SUM(F17:I17)</f>
        <v>2.25</v>
      </c>
      <c r="L17" s="43">
        <f>K17*TimKostLSO</f>
        <v>2742.75</v>
      </c>
      <c r="M17" s="8"/>
      <c r="N17" s="8"/>
    </row>
    <row r="18" spans="2:14" s="15" customFormat="1" ht="24" customHeight="1" x14ac:dyDescent="0.2">
      <c r="B18" s="20"/>
      <c r="C18" s="8"/>
      <c r="D18" s="8"/>
      <c r="E18" s="8"/>
      <c r="F18" s="8"/>
      <c r="G18" s="8"/>
      <c r="H18" s="8"/>
      <c r="I18" s="22"/>
      <c r="J18" s="23"/>
      <c r="K18" s="8"/>
      <c r="L18" s="8"/>
    </row>
    <row r="19" spans="2:14" s="15" customFormat="1" ht="24" customHeight="1" x14ac:dyDescent="0.2">
      <c r="B19" s="20"/>
      <c r="C19" s="8"/>
      <c r="D19" s="8"/>
      <c r="E19" s="8"/>
      <c r="F19" s="8"/>
      <c r="G19" s="8"/>
      <c r="H19" s="8"/>
      <c r="I19" s="22"/>
      <c r="J19" s="23"/>
      <c r="K19" s="8"/>
      <c r="L19" s="8"/>
    </row>
    <row r="20" spans="2:14" ht="24" customHeight="1" x14ac:dyDescent="0.2">
      <c r="C20" s="9"/>
      <c r="D20" s="9"/>
      <c r="I20" s="12"/>
      <c r="J20" s="13"/>
      <c r="K20" s="9"/>
      <c r="L20" s="9"/>
      <c r="M20" s="14"/>
      <c r="N20" s="14"/>
    </row>
    <row r="21" spans="2:14" ht="24" customHeight="1" x14ac:dyDescent="0.2">
      <c r="C21" s="9"/>
      <c r="D21" s="9"/>
      <c r="I21" s="12"/>
      <c r="J21" s="13"/>
      <c r="K21" s="9"/>
      <c r="L21" s="9"/>
      <c r="M21" s="14"/>
      <c r="N21" s="14"/>
    </row>
    <row r="22" spans="2:14" ht="30" customHeight="1" x14ac:dyDescent="0.2">
      <c r="C22" s="9"/>
      <c r="D22" s="9"/>
      <c r="I22" s="12"/>
      <c r="J22" s="13"/>
      <c r="K22" s="9"/>
      <c r="L22" s="9"/>
      <c r="M22" s="14"/>
      <c r="N22" s="14"/>
    </row>
    <row r="23" spans="2:14" ht="30" customHeight="1" x14ac:dyDescent="0.2">
      <c r="C23" s="9"/>
      <c r="D23" s="9"/>
      <c r="I23" s="12"/>
      <c r="J23" s="13"/>
      <c r="K23" s="9"/>
      <c r="L23" s="9"/>
      <c r="M23" s="14"/>
      <c r="N23" s="14"/>
    </row>
    <row r="24" spans="2:14" ht="30" customHeight="1" x14ac:dyDescent="0.2">
      <c r="C24" s="15"/>
      <c r="D24" s="15"/>
    </row>
    <row r="25" spans="2:14" ht="30" customHeight="1" x14ac:dyDescent="0.2">
      <c r="C25" s="15"/>
      <c r="D25" s="15"/>
    </row>
    <row r="26" spans="2:14" ht="30" customHeight="1" x14ac:dyDescent="0.2">
      <c r="C26" s="15"/>
      <c r="D26" s="15"/>
    </row>
    <row r="27" spans="2:14" ht="30" customHeight="1" x14ac:dyDescent="0.2">
      <c r="C27" s="15"/>
      <c r="D27" s="15"/>
    </row>
    <row r="28" spans="2:14" ht="30" customHeight="1" x14ac:dyDescent="0.2">
      <c r="C28" s="15"/>
      <c r="D28" s="15"/>
    </row>
    <row r="29" spans="2:14" ht="30" customHeight="1" x14ac:dyDescent="0.2">
      <c r="C29" s="15"/>
      <c r="D29" s="15"/>
    </row>
    <row r="31" spans="2:14" ht="30" customHeight="1" x14ac:dyDescent="0.2">
      <c r="K31" s="9"/>
      <c r="L31" s="25"/>
    </row>
    <row r="32" spans="2:14" ht="30" customHeight="1" x14ac:dyDescent="0.2">
      <c r="B32" s="14"/>
      <c r="E32" s="14"/>
      <c r="F32" s="14"/>
      <c r="G32" s="14"/>
      <c r="H32" s="14"/>
      <c r="I32" s="14"/>
      <c r="J32" s="14"/>
      <c r="K32" s="9"/>
      <c r="L32" s="25"/>
      <c r="M32" s="14"/>
      <c r="N32" s="14"/>
    </row>
    <row r="33" spans="11:12" s="14" customFormat="1" ht="30" customHeight="1" x14ac:dyDescent="0.2">
      <c r="K33" s="9"/>
      <c r="L33" s="25"/>
    </row>
    <row r="34" spans="11:12" s="14" customFormat="1" ht="30" customHeight="1" x14ac:dyDescent="0.2">
      <c r="K34" s="9"/>
      <c r="L34" s="25"/>
    </row>
    <row r="35" spans="11:12" s="14" customFormat="1" ht="30" customHeight="1" x14ac:dyDescent="0.2">
      <c r="K35" s="9"/>
      <c r="L35" s="25"/>
    </row>
    <row r="36" spans="11:12" s="14" customFormat="1" ht="30" customHeight="1" x14ac:dyDescent="0.2">
      <c r="K36" s="9"/>
      <c r="L36" s="25"/>
    </row>
    <row r="37" spans="11:12" s="14" customFormat="1" ht="30" customHeight="1" x14ac:dyDescent="0.2">
      <c r="K37" s="9"/>
      <c r="L37" s="25"/>
    </row>
    <row r="38" spans="11:12" s="14" customFormat="1" ht="30" customHeight="1" x14ac:dyDescent="0.2">
      <c r="K38" s="9"/>
      <c r="L38" s="25"/>
    </row>
    <row r="39" spans="11:12" s="14" customFormat="1" ht="30" customHeight="1" x14ac:dyDescent="0.2">
      <c r="K39" s="9"/>
      <c r="L39" s="25"/>
    </row>
    <row r="40" spans="11:12" s="14" customFormat="1" ht="30" customHeight="1" x14ac:dyDescent="0.2">
      <c r="K40" s="9"/>
      <c r="L40" s="25"/>
    </row>
    <row r="41" spans="11:12" s="14" customFormat="1" ht="30" customHeight="1" x14ac:dyDescent="0.2">
      <c r="K41" s="9"/>
      <c r="L41" s="25"/>
    </row>
    <row r="42" spans="11:12" s="14" customFormat="1" ht="30" customHeight="1" x14ac:dyDescent="0.2">
      <c r="K42" s="9"/>
      <c r="L42" s="25"/>
    </row>
    <row r="43" spans="11:12" s="14" customFormat="1" ht="30" customHeight="1" x14ac:dyDescent="0.2">
      <c r="K43" s="9"/>
      <c r="L43" s="25"/>
    </row>
    <row r="44" spans="11:12" s="14" customFormat="1" ht="30" customHeight="1" x14ac:dyDescent="0.2">
      <c r="K44" s="9"/>
      <c r="L44" s="25"/>
    </row>
    <row r="45" spans="11:12" s="14" customFormat="1" ht="30" customHeight="1" x14ac:dyDescent="0.2">
      <c r="K45" s="9"/>
      <c r="L45" s="25"/>
    </row>
    <row r="46" spans="11:12" s="14" customFormat="1" ht="30" customHeight="1" x14ac:dyDescent="0.2">
      <c r="K46" s="9"/>
      <c r="L46" s="25"/>
    </row>
    <row r="47" spans="11:12" s="14" customFormat="1" ht="30" customHeight="1" x14ac:dyDescent="0.2">
      <c r="K47" s="9"/>
      <c r="L47" s="25"/>
    </row>
    <row r="48" spans="11:12" s="14" customFormat="1" ht="30" customHeight="1" x14ac:dyDescent="0.2">
      <c r="K48" s="9"/>
      <c r="L48" s="25"/>
    </row>
    <row r="49" spans="11:12" s="14" customFormat="1" ht="30" customHeight="1" x14ac:dyDescent="0.2">
      <c r="K49" s="9"/>
      <c r="L49" s="25"/>
    </row>
    <row r="50" spans="11:12" s="14" customFormat="1" ht="30" customHeight="1" x14ac:dyDescent="0.2">
      <c r="K50" s="9"/>
      <c r="L50" s="25"/>
    </row>
    <row r="51" spans="11:12" s="14" customFormat="1" ht="30" customHeight="1" x14ac:dyDescent="0.2">
      <c r="K51" s="9"/>
      <c r="L51" s="25"/>
    </row>
    <row r="52" spans="11:12" s="14" customFormat="1" ht="30" customHeight="1" x14ac:dyDescent="0.2">
      <c r="K52" s="9"/>
      <c r="L52" s="25"/>
    </row>
    <row r="53" spans="11:12" s="14" customFormat="1" ht="30" customHeight="1" x14ac:dyDescent="0.2">
      <c r="K53" s="9"/>
      <c r="L53" s="25"/>
    </row>
    <row r="54" spans="11:12" s="14" customFormat="1" ht="30" customHeight="1" x14ac:dyDescent="0.2">
      <c r="K54" s="9"/>
      <c r="L54" s="25"/>
    </row>
    <row r="55" spans="11:12" s="14" customFormat="1" ht="30" customHeight="1" x14ac:dyDescent="0.2">
      <c r="K55" s="9"/>
      <c r="L55" s="25"/>
    </row>
    <row r="56" spans="11:12" s="14" customFormat="1" ht="30" customHeight="1" x14ac:dyDescent="0.2">
      <c r="K56" s="9"/>
      <c r="L56" s="25"/>
    </row>
    <row r="57" spans="11:12" s="14" customFormat="1" ht="30" customHeight="1" x14ac:dyDescent="0.2">
      <c r="K57" s="9"/>
      <c r="L57" s="25"/>
    </row>
    <row r="58" spans="11:12" s="14" customFormat="1" ht="30" customHeight="1" x14ac:dyDescent="0.2">
      <c r="K58" s="9"/>
      <c r="L58" s="25"/>
    </row>
    <row r="59" spans="11:12" s="14" customFormat="1" ht="30" customHeight="1" x14ac:dyDescent="0.2">
      <c r="K59" s="9"/>
      <c r="L59" s="25"/>
    </row>
    <row r="60" spans="11:12" s="14" customFormat="1" ht="30" customHeight="1" x14ac:dyDescent="0.2">
      <c r="K60" s="9"/>
      <c r="L60" s="25"/>
    </row>
    <row r="61" spans="11:12" s="14" customFormat="1" ht="30" customHeight="1" x14ac:dyDescent="0.2">
      <c r="K61" s="9"/>
      <c r="L61" s="25"/>
    </row>
    <row r="62" spans="11:12" s="14" customFormat="1" ht="30" customHeight="1" x14ac:dyDescent="0.2">
      <c r="K62" s="9"/>
      <c r="L62" s="25"/>
    </row>
    <row r="63" spans="11:12" s="14" customFormat="1" ht="30" customHeight="1" x14ac:dyDescent="0.2">
      <c r="K63" s="9"/>
      <c r="L63" s="25"/>
    </row>
    <row r="64" spans="11:12" s="14" customFormat="1" ht="30" customHeight="1" x14ac:dyDescent="0.2">
      <c r="K64" s="9"/>
      <c r="L64" s="25"/>
    </row>
    <row r="65" spans="11:12" s="14" customFormat="1" ht="30" customHeight="1" x14ac:dyDescent="0.2">
      <c r="K65" s="9"/>
      <c r="L65" s="25"/>
    </row>
    <row r="66" spans="11:12" s="14" customFormat="1" ht="30" customHeight="1" x14ac:dyDescent="0.2">
      <c r="K66" s="9"/>
      <c r="L66" s="25"/>
    </row>
    <row r="67" spans="11:12" s="14" customFormat="1" ht="30" customHeight="1" x14ac:dyDescent="0.2">
      <c r="K67" s="9"/>
      <c r="L67" s="25"/>
    </row>
    <row r="68" spans="11:12" s="14" customFormat="1" ht="30" customHeight="1" x14ac:dyDescent="0.2">
      <c r="K68" s="9"/>
      <c r="L68" s="25"/>
    </row>
    <row r="69" spans="11:12" s="14" customFormat="1" ht="30" customHeight="1" x14ac:dyDescent="0.2">
      <c r="K69" s="9"/>
      <c r="L69" s="25"/>
    </row>
    <row r="70" spans="11:12" s="14" customFormat="1" ht="30" customHeight="1" x14ac:dyDescent="0.2">
      <c r="K70" s="9"/>
      <c r="L70" s="25"/>
    </row>
    <row r="71" spans="11:12" s="14" customFormat="1" ht="30" customHeight="1" x14ac:dyDescent="0.2">
      <c r="K71" s="9"/>
      <c r="L71" s="25"/>
    </row>
    <row r="72" spans="11:12" s="14" customFormat="1" ht="30" customHeight="1" x14ac:dyDescent="0.2">
      <c r="K72" s="9"/>
      <c r="L72" s="25"/>
    </row>
    <row r="73" spans="11:12" s="14" customFormat="1" ht="30" customHeight="1" x14ac:dyDescent="0.2">
      <c r="K73" s="9"/>
      <c r="L73" s="25"/>
    </row>
    <row r="74" spans="11:12" s="14" customFormat="1" ht="30" customHeight="1" x14ac:dyDescent="0.2">
      <c r="K74" s="9"/>
      <c r="L74" s="25"/>
    </row>
    <row r="75" spans="11:12" s="14" customFormat="1" ht="30" customHeight="1" x14ac:dyDescent="0.2">
      <c r="K75" s="9"/>
      <c r="L75" s="25"/>
    </row>
    <row r="76" spans="11:12" s="14" customFormat="1" ht="30" customHeight="1" x14ac:dyDescent="0.2">
      <c r="K76" s="9"/>
      <c r="L76" s="25"/>
    </row>
    <row r="77" spans="11:12" s="14" customFormat="1" ht="30" customHeight="1" x14ac:dyDescent="0.2">
      <c r="K77" s="9"/>
      <c r="L77" s="25"/>
    </row>
    <row r="78" spans="11:12" s="14" customFormat="1" ht="30" customHeight="1" x14ac:dyDescent="0.2">
      <c r="K78" s="9"/>
      <c r="L78" s="25"/>
    </row>
    <row r="79" spans="11:12" s="14" customFormat="1" ht="30" customHeight="1" x14ac:dyDescent="0.2">
      <c r="K79" s="9"/>
      <c r="L79" s="25"/>
    </row>
    <row r="80" spans="11:12" s="14" customFormat="1" ht="30" customHeight="1" x14ac:dyDescent="0.2">
      <c r="K80" s="9"/>
      <c r="L80" s="25"/>
    </row>
    <row r="81" spans="11:12" s="14" customFormat="1" ht="30" customHeight="1" x14ac:dyDescent="0.2">
      <c r="K81" s="9"/>
      <c r="L81" s="25"/>
    </row>
    <row r="82" spans="11:12" s="14" customFormat="1" ht="30" customHeight="1" x14ac:dyDescent="0.2">
      <c r="K82" s="9"/>
      <c r="L82" s="25"/>
    </row>
    <row r="83" spans="11:12" s="14" customFormat="1" ht="30" customHeight="1" x14ac:dyDescent="0.2">
      <c r="K83" s="9"/>
      <c r="L83" s="25"/>
    </row>
    <row r="84" spans="11:12" s="14" customFormat="1" ht="30" customHeight="1" x14ac:dyDescent="0.2">
      <c r="K84" s="9"/>
      <c r="L84" s="25"/>
    </row>
    <row r="85" spans="11:12" s="14" customFormat="1" ht="30" customHeight="1" x14ac:dyDescent="0.2">
      <c r="K85" s="9"/>
      <c r="L85" s="25"/>
    </row>
    <row r="86" spans="11:12" s="14" customFormat="1" ht="30" customHeight="1" x14ac:dyDescent="0.2">
      <c r="K86" s="9"/>
      <c r="L86" s="25"/>
    </row>
    <row r="87" spans="11:12" s="14" customFormat="1" ht="30" customHeight="1" x14ac:dyDescent="0.2">
      <c r="K87" s="9"/>
      <c r="L87" s="25"/>
    </row>
    <row r="88" spans="11:12" s="14" customFormat="1" ht="30" customHeight="1" x14ac:dyDescent="0.2">
      <c r="K88" s="9"/>
      <c r="L88" s="25"/>
    </row>
    <row r="89" spans="11:12" s="14" customFormat="1" ht="30" customHeight="1" x14ac:dyDescent="0.2">
      <c r="K89" s="9"/>
      <c r="L89" s="25"/>
    </row>
    <row r="90" spans="11:12" s="14" customFormat="1" ht="30" customHeight="1" x14ac:dyDescent="0.2">
      <c r="K90" s="9"/>
      <c r="L90" s="25"/>
    </row>
    <row r="91" spans="11:12" s="14" customFormat="1" ht="30" customHeight="1" x14ac:dyDescent="0.2">
      <c r="K91" s="9"/>
      <c r="L91" s="25"/>
    </row>
    <row r="92" spans="11:12" s="14" customFormat="1" ht="30" customHeight="1" x14ac:dyDescent="0.2">
      <c r="K92" s="9"/>
      <c r="L92" s="25"/>
    </row>
    <row r="93" spans="11:12" s="14" customFormat="1" ht="30" customHeight="1" x14ac:dyDescent="0.2">
      <c r="K93" s="9"/>
      <c r="L93" s="25"/>
    </row>
    <row r="94" spans="11:12" s="14" customFormat="1" ht="30" customHeight="1" x14ac:dyDescent="0.2">
      <c r="K94" s="9"/>
      <c r="L94" s="25"/>
    </row>
    <row r="95" spans="11:12" s="14" customFormat="1" ht="30" customHeight="1" x14ac:dyDescent="0.2">
      <c r="K95" s="9"/>
      <c r="L95" s="25"/>
    </row>
    <row r="96" spans="11:12" s="14" customFormat="1" ht="30" customHeight="1" x14ac:dyDescent="0.2">
      <c r="K96" s="9"/>
      <c r="L96" s="25"/>
    </row>
    <row r="97" spans="11:12" s="14" customFormat="1" ht="30" customHeight="1" x14ac:dyDescent="0.2">
      <c r="K97" s="9"/>
      <c r="L97" s="25"/>
    </row>
    <row r="98" spans="11:12" s="14" customFormat="1" ht="30" customHeight="1" x14ac:dyDescent="0.2">
      <c r="K98" s="9"/>
      <c r="L98" s="25"/>
    </row>
    <row r="99" spans="11:12" s="14" customFormat="1" ht="30" customHeight="1" x14ac:dyDescent="0.2">
      <c r="K99" s="9"/>
      <c r="L99" s="25"/>
    </row>
    <row r="100" spans="11:12" s="14" customFormat="1" ht="30" customHeight="1" x14ac:dyDescent="0.2">
      <c r="K100" s="9"/>
      <c r="L100" s="25"/>
    </row>
    <row r="101" spans="11:12" s="14" customFormat="1" ht="30" customHeight="1" x14ac:dyDescent="0.2">
      <c r="K101" s="9"/>
      <c r="L101" s="25"/>
    </row>
    <row r="102" spans="11:12" s="14" customFormat="1" ht="30" customHeight="1" x14ac:dyDescent="0.2">
      <c r="K102" s="9"/>
      <c r="L102" s="25"/>
    </row>
    <row r="103" spans="11:12" s="14" customFormat="1" ht="30" customHeight="1" x14ac:dyDescent="0.2">
      <c r="K103" s="9"/>
      <c r="L103" s="25"/>
    </row>
    <row r="104" spans="11:12" s="14" customFormat="1" ht="30" customHeight="1" x14ac:dyDescent="0.2">
      <c r="K104" s="9"/>
      <c r="L104" s="25"/>
    </row>
    <row r="105" spans="11:12" s="14" customFormat="1" ht="30" customHeight="1" x14ac:dyDescent="0.2">
      <c r="K105" s="9"/>
      <c r="L105" s="25"/>
    </row>
    <row r="106" spans="11:12" s="14" customFormat="1" ht="30" customHeight="1" x14ac:dyDescent="0.2">
      <c r="K106" s="9"/>
      <c r="L106" s="25"/>
    </row>
    <row r="107" spans="11:12" s="14" customFormat="1" ht="30" customHeight="1" x14ac:dyDescent="0.2">
      <c r="K107" s="9"/>
      <c r="L107" s="25"/>
    </row>
    <row r="108" spans="11:12" s="14" customFormat="1" ht="30" customHeight="1" x14ac:dyDescent="0.2">
      <c r="K108" s="9"/>
      <c r="L108" s="25"/>
    </row>
    <row r="109" spans="11:12" s="14" customFormat="1" ht="30" customHeight="1" x14ac:dyDescent="0.2">
      <c r="K109" s="9"/>
      <c r="L109" s="25"/>
    </row>
    <row r="110" spans="11:12" s="14" customFormat="1" ht="30" customHeight="1" x14ac:dyDescent="0.2">
      <c r="K110" s="9"/>
      <c r="L110" s="25"/>
    </row>
    <row r="111" spans="11:12" s="14" customFormat="1" ht="30" customHeight="1" x14ac:dyDescent="0.2">
      <c r="K111" s="9"/>
      <c r="L111" s="25"/>
    </row>
    <row r="112" spans="11:12" s="14" customFormat="1" ht="30" customHeight="1" x14ac:dyDescent="0.2">
      <c r="K112" s="9"/>
      <c r="L112" s="25"/>
    </row>
    <row r="113" spans="2:14" s="14" customFormat="1" ht="30" customHeight="1" x14ac:dyDescent="0.2">
      <c r="K113" s="9"/>
      <c r="L113" s="25"/>
    </row>
    <row r="114" spans="2:14" s="14" customFormat="1" ht="30" customHeight="1" x14ac:dyDescent="0.2">
      <c r="K114" s="9"/>
      <c r="L114" s="25"/>
    </row>
    <row r="115" spans="2:14" s="14" customFormat="1" ht="30" customHeight="1" x14ac:dyDescent="0.2">
      <c r="K115" s="9"/>
      <c r="L115" s="25"/>
    </row>
    <row r="116" spans="2:14" s="14" customFormat="1" ht="30" customHeight="1" x14ac:dyDescent="0.2">
      <c r="K116" s="9"/>
      <c r="L116" s="25"/>
    </row>
    <row r="117" spans="2:14" s="14" customFormat="1" ht="30" customHeight="1" x14ac:dyDescent="0.2">
      <c r="K117" s="9"/>
      <c r="L117" s="25"/>
    </row>
    <row r="118" spans="2:14" s="14" customFormat="1" ht="30" customHeight="1" x14ac:dyDescent="0.2">
      <c r="K118" s="9"/>
      <c r="L118" s="25"/>
    </row>
    <row r="119" spans="2:14" s="14" customFormat="1" ht="30" customHeight="1" x14ac:dyDescent="0.2">
      <c r="K119" s="9"/>
      <c r="L119" s="25"/>
    </row>
    <row r="120" spans="2:14" s="14" customFormat="1" ht="30" customHeight="1" x14ac:dyDescent="0.2">
      <c r="K120" s="9"/>
      <c r="L120" s="25"/>
    </row>
    <row r="121" spans="2:14" s="14" customFormat="1" ht="30" customHeight="1" x14ac:dyDescent="0.2">
      <c r="K121" s="9"/>
      <c r="L121" s="25"/>
    </row>
    <row r="122" spans="2:14" s="14" customFormat="1" ht="30" customHeight="1" x14ac:dyDescent="0.2">
      <c r="K122" s="9"/>
      <c r="L122" s="25"/>
    </row>
    <row r="123" spans="2:14" s="14" customFormat="1" ht="30" customHeight="1" x14ac:dyDescent="0.2">
      <c r="K123" s="9"/>
      <c r="L123" s="25"/>
    </row>
    <row r="124" spans="2:14" s="14" customFormat="1" ht="30" customHeight="1" x14ac:dyDescent="0.2">
      <c r="K124" s="9"/>
      <c r="L124" s="25"/>
    </row>
    <row r="125" spans="2:14" s="14" customFormat="1" ht="30" customHeight="1" x14ac:dyDescent="0.2">
      <c r="K125" s="9"/>
      <c r="L125" s="25"/>
    </row>
    <row r="126" spans="2:14" s="14" customFormat="1" ht="30" customHeight="1" x14ac:dyDescent="0.2">
      <c r="K126" s="9"/>
      <c r="L126" s="25"/>
    </row>
    <row r="127" spans="2:14" s="14" customFormat="1" ht="30" customHeight="1" x14ac:dyDescent="0.2">
      <c r="C127" s="15"/>
      <c r="D127" s="15"/>
      <c r="K127" s="9"/>
      <c r="L127" s="25"/>
    </row>
    <row r="128" spans="2:14" ht="30" customHeight="1" x14ac:dyDescent="0.2">
      <c r="B128" s="14"/>
      <c r="C128" s="15"/>
      <c r="D128" s="15"/>
      <c r="L128" s="14"/>
      <c r="M128" s="14"/>
      <c r="N128" s="14"/>
    </row>
    <row r="129" spans="2:14" ht="30" customHeight="1" x14ac:dyDescent="0.2">
      <c r="B129" s="14"/>
      <c r="C129" s="15"/>
      <c r="D129" s="15"/>
      <c r="L129" s="14"/>
      <c r="M129" s="14"/>
      <c r="N129" s="14"/>
    </row>
    <row r="130" spans="2:14" ht="30" customHeight="1" x14ac:dyDescent="0.2">
      <c r="B130" s="14"/>
      <c r="C130" s="15"/>
      <c r="D130" s="15"/>
      <c r="L130" s="14"/>
      <c r="M130" s="14"/>
      <c r="N130" s="14"/>
    </row>
    <row r="131" spans="2:14" ht="30" customHeight="1" x14ac:dyDescent="0.2">
      <c r="B131" s="14"/>
      <c r="C131" s="15"/>
      <c r="D131" s="15"/>
      <c r="L131" s="14"/>
      <c r="M131" s="14"/>
      <c r="N131" s="14"/>
    </row>
    <row r="132" spans="2:14" ht="30" customHeight="1" x14ac:dyDescent="0.2">
      <c r="B132" s="14"/>
      <c r="C132" s="15"/>
      <c r="D132" s="15"/>
      <c r="L132" s="14"/>
      <c r="M132" s="14"/>
      <c r="N132" s="14"/>
    </row>
    <row r="133" spans="2:14" ht="30" customHeight="1" x14ac:dyDescent="0.2">
      <c r="B133" s="14"/>
      <c r="L133" s="14"/>
      <c r="M133" s="14"/>
      <c r="N133" s="14"/>
    </row>
    <row r="134" spans="2:14" ht="30" customHeight="1" x14ac:dyDescent="0.2">
      <c r="B134" s="14"/>
      <c r="K134" s="26"/>
      <c r="L134" s="14"/>
      <c r="M134" s="14"/>
      <c r="N134" s="14"/>
    </row>
    <row r="135" spans="2:14" ht="30" customHeight="1" x14ac:dyDescent="0.2">
      <c r="B135" s="14"/>
      <c r="K135" s="26"/>
      <c r="L135" s="14"/>
      <c r="M135" s="14"/>
      <c r="N135" s="14"/>
    </row>
  </sheetData>
  <sheetProtection selectLockedCells="1"/>
  <mergeCells count="4">
    <mergeCell ref="B4:C4"/>
    <mergeCell ref="C3:L3"/>
    <mergeCell ref="C2:L2"/>
    <mergeCell ref="B2:B3"/>
  </mergeCells>
  <pageMargins left="0.23622047244094491" right="0.23622047244094491" top="0.74803149606299213" bottom="0.74803149606299213" header="0.31496062992125984" footer="0.31496062992125984"/>
  <pageSetup paperSize="9" scale="73" orientation="landscape" r:id="rId1"/>
  <headerFooter>
    <oddHeader>&amp;F</oddHeader>
    <oddFooter>Sida &amp;P av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pageSetUpPr fitToPage="1"/>
  </sheetPr>
  <dimension ref="A1:Y19"/>
  <sheetViews>
    <sheetView showGridLines="0" zoomScale="90" zoomScaleNormal="90" workbookViewId="0">
      <pane ySplit="4" topLeftCell="A5" activePane="bottomLeft" state="frozen"/>
      <selection activeCell="K10" sqref="K10"/>
      <selection pane="bottomLeft" activeCell="C3" sqref="C3:K3"/>
    </sheetView>
  </sheetViews>
  <sheetFormatPr defaultColWidth="9" defaultRowHeight="30" customHeight="1" x14ac:dyDescent="0.2"/>
  <cols>
    <col min="1" max="1" width="2.625" style="14" customWidth="1"/>
    <col min="2" max="2" width="6" style="24" customWidth="1"/>
    <col min="3" max="3" width="57.125" style="14" customWidth="1"/>
    <col min="4" max="9" width="11.5" style="9" customWidth="1"/>
    <col min="10" max="10" width="10.625" style="12" customWidth="1"/>
    <col min="11" max="11" width="10.625" style="13" customWidth="1"/>
    <col min="12" max="12" width="10.625" style="9" customWidth="1"/>
    <col min="13" max="13" width="22.625" style="9" customWidth="1"/>
    <col min="14" max="24" width="10.625" style="14" customWidth="1"/>
    <col min="25" max="16384" width="9" style="14"/>
  </cols>
  <sheetData>
    <row r="1" spans="2:13" ht="34.15" customHeight="1" x14ac:dyDescent="0.2">
      <c r="B1" s="10"/>
      <c r="C1"/>
    </row>
    <row r="2" spans="2:13" s="15" customFormat="1" ht="24" customHeight="1" x14ac:dyDescent="0.2">
      <c r="B2" s="158">
        <v>1</v>
      </c>
      <c r="C2" s="157" t="s">
        <v>116</v>
      </c>
      <c r="D2" s="157"/>
      <c r="E2" s="157"/>
      <c r="F2" s="157"/>
      <c r="G2" s="157"/>
      <c r="H2" s="157"/>
      <c r="I2" s="157"/>
      <c r="J2" s="157"/>
      <c r="K2" s="157"/>
    </row>
    <row r="3" spans="2:13" s="15" customFormat="1" ht="24" customHeight="1" x14ac:dyDescent="0.2">
      <c r="B3" s="159"/>
      <c r="C3" s="154" t="s">
        <v>127</v>
      </c>
      <c r="D3" s="155"/>
      <c r="E3" s="155"/>
      <c r="F3" s="155"/>
      <c r="G3" s="155"/>
      <c r="H3" s="155"/>
      <c r="I3" s="155"/>
      <c r="J3" s="155"/>
      <c r="K3" s="156"/>
      <c r="L3" s="8"/>
      <c r="M3" s="8"/>
    </row>
    <row r="4" spans="2:13" s="18" customFormat="1" ht="64.5" customHeight="1" thickBot="1" x14ac:dyDescent="0.25">
      <c r="B4" s="153" t="s">
        <v>118</v>
      </c>
      <c r="C4" s="153"/>
      <c r="D4" s="17" t="s">
        <v>128</v>
      </c>
      <c r="E4" s="17" t="s">
        <v>121</v>
      </c>
      <c r="F4" s="17" t="s">
        <v>122</v>
      </c>
      <c r="G4" s="17" t="s">
        <v>123</v>
      </c>
      <c r="H4" s="17" t="s">
        <v>124</v>
      </c>
      <c r="I4" s="17" t="s">
        <v>129</v>
      </c>
      <c r="J4" s="4" t="s">
        <v>126</v>
      </c>
      <c r="K4" s="5" t="s">
        <v>10</v>
      </c>
      <c r="L4" s="9"/>
      <c r="M4" s="9"/>
    </row>
    <row r="5" spans="2:13" s="15" customFormat="1" ht="39.950000000000003" customHeight="1" x14ac:dyDescent="0.2">
      <c r="B5" s="34">
        <v>1</v>
      </c>
      <c r="C5" s="40" t="s">
        <v>35</v>
      </c>
      <c r="D5" s="36">
        <v>0.25</v>
      </c>
      <c r="E5" s="36">
        <v>0.5</v>
      </c>
      <c r="F5" s="36">
        <v>0.75</v>
      </c>
      <c r="G5" s="36">
        <v>0.5</v>
      </c>
      <c r="H5" s="36">
        <v>1</v>
      </c>
      <c r="I5" s="36">
        <v>1</v>
      </c>
      <c r="J5" s="37">
        <f>SUM(D5:I5)</f>
        <v>4</v>
      </c>
      <c r="K5" s="38">
        <f t="shared" ref="K5:K10" si="0">J5*TimKostLBE</f>
        <v>4876</v>
      </c>
      <c r="L5" s="8"/>
      <c r="M5" s="8"/>
    </row>
    <row r="6" spans="2:13" s="15" customFormat="1" ht="39.950000000000003" customHeight="1" x14ac:dyDescent="0.2">
      <c r="B6" s="39">
        <f>B5+1</f>
        <v>2</v>
      </c>
      <c r="C6" s="51" t="s">
        <v>36</v>
      </c>
      <c r="D6" s="41">
        <v>0.25</v>
      </c>
      <c r="E6" s="41">
        <v>0.5</v>
      </c>
      <c r="F6" s="41">
        <v>0.75</v>
      </c>
      <c r="G6" s="41">
        <v>1</v>
      </c>
      <c r="H6" s="41">
        <v>1.5</v>
      </c>
      <c r="I6" s="41">
        <v>1.5</v>
      </c>
      <c r="J6" s="42">
        <f t="shared" ref="J6:J10" si="1">SUM(D6:I6)</f>
        <v>5.5</v>
      </c>
      <c r="K6" s="43">
        <f t="shared" si="0"/>
        <v>6704.5</v>
      </c>
      <c r="L6" s="8"/>
      <c r="M6" s="8"/>
    </row>
    <row r="7" spans="2:13" s="15" customFormat="1" ht="39.950000000000003" customHeight="1" x14ac:dyDescent="0.2">
      <c r="B7" s="39">
        <f>B6+1</f>
        <v>3</v>
      </c>
      <c r="C7" s="40" t="s">
        <v>37</v>
      </c>
      <c r="D7" s="41">
        <v>0.25</v>
      </c>
      <c r="E7" s="52">
        <v>1</v>
      </c>
      <c r="F7" s="41">
        <v>0.75</v>
      </c>
      <c r="G7" s="41">
        <v>2</v>
      </c>
      <c r="H7" s="41">
        <v>2</v>
      </c>
      <c r="I7" s="41">
        <v>2</v>
      </c>
      <c r="J7" s="42">
        <f t="shared" si="1"/>
        <v>8</v>
      </c>
      <c r="K7" s="43">
        <f t="shared" si="0"/>
        <v>9752</v>
      </c>
      <c r="L7" s="8"/>
      <c r="M7" s="8"/>
    </row>
    <row r="8" spans="2:13" s="15" customFormat="1" ht="39.950000000000003" customHeight="1" x14ac:dyDescent="0.2">
      <c r="B8" s="39">
        <f>B7+1</f>
        <v>4</v>
      </c>
      <c r="C8" s="40" t="s">
        <v>38</v>
      </c>
      <c r="D8" s="41">
        <v>0.25</v>
      </c>
      <c r="E8" s="41">
        <v>0.5</v>
      </c>
      <c r="F8" s="53">
        <v>0.75</v>
      </c>
      <c r="G8" s="41">
        <v>0.5</v>
      </c>
      <c r="H8" s="41">
        <v>1</v>
      </c>
      <c r="I8" s="41">
        <v>1</v>
      </c>
      <c r="J8" s="42">
        <f t="shared" si="1"/>
        <v>4</v>
      </c>
      <c r="K8" s="43">
        <f t="shared" si="0"/>
        <v>4876</v>
      </c>
      <c r="L8" s="8"/>
      <c r="M8" s="8"/>
    </row>
    <row r="9" spans="2:13" s="15" customFormat="1" ht="39.950000000000003" customHeight="1" x14ac:dyDescent="0.2">
      <c r="B9" s="39">
        <f>B8+1</f>
        <v>5</v>
      </c>
      <c r="C9" s="40" t="s">
        <v>39</v>
      </c>
      <c r="D9" s="41">
        <v>0.25</v>
      </c>
      <c r="E9" s="54">
        <v>0.5</v>
      </c>
      <c r="F9" s="41">
        <v>0.75</v>
      </c>
      <c r="G9" s="41">
        <v>1</v>
      </c>
      <c r="H9" s="41">
        <v>1.5</v>
      </c>
      <c r="I9" s="41">
        <v>1.5</v>
      </c>
      <c r="J9" s="42">
        <f t="shared" si="1"/>
        <v>5.5</v>
      </c>
      <c r="K9" s="43">
        <f t="shared" si="0"/>
        <v>6704.5</v>
      </c>
      <c r="L9" s="8"/>
      <c r="M9" s="8"/>
    </row>
    <row r="10" spans="2:13" s="15" customFormat="1" ht="39.950000000000003" customHeight="1" x14ac:dyDescent="0.2">
      <c r="B10" s="39">
        <f>B9+1</f>
        <v>6</v>
      </c>
      <c r="C10" s="40" t="s">
        <v>40</v>
      </c>
      <c r="D10" s="41">
        <v>0.25</v>
      </c>
      <c r="E10" s="41">
        <v>1</v>
      </c>
      <c r="F10" s="41">
        <v>0.75</v>
      </c>
      <c r="G10" s="41">
        <v>2</v>
      </c>
      <c r="H10" s="41">
        <v>2</v>
      </c>
      <c r="I10" s="41">
        <v>2</v>
      </c>
      <c r="J10" s="42">
        <f t="shared" si="1"/>
        <v>8</v>
      </c>
      <c r="K10" s="43">
        <f t="shared" si="0"/>
        <v>9752</v>
      </c>
      <c r="L10" s="8"/>
      <c r="M10" s="8"/>
    </row>
    <row r="11" spans="2:13" s="15" customFormat="1" ht="24" customHeight="1" x14ac:dyDescent="0.2">
      <c r="B11" s="8"/>
      <c r="C11" s="8"/>
    </row>
    <row r="12" spans="2:13" s="15" customFormat="1" ht="24" customHeight="1" x14ac:dyDescent="0.2">
      <c r="B12" s="8"/>
      <c r="C12" s="8"/>
    </row>
    <row r="13" spans="2:13" s="15" customFormat="1" ht="24" customHeight="1" x14ac:dyDescent="0.2">
      <c r="B13" s="8"/>
      <c r="C13" s="8"/>
    </row>
    <row r="14" spans="2:13" s="15" customFormat="1" ht="24" customHeight="1" x14ac:dyDescent="0.2">
      <c r="B14" s="20"/>
      <c r="C14" s="21"/>
      <c r="D14" s="8"/>
      <c r="E14" s="8"/>
      <c r="F14" s="8"/>
      <c r="G14" s="8"/>
      <c r="H14" s="8"/>
      <c r="I14" s="8"/>
      <c r="J14" s="22"/>
      <c r="K14" s="23"/>
      <c r="L14" s="8"/>
      <c r="M14" s="8"/>
    </row>
    <row r="15" spans="2:13" s="15" customFormat="1" ht="24" customHeight="1" x14ac:dyDescent="0.2">
      <c r="B15" s="20"/>
      <c r="C15" s="21"/>
      <c r="D15" s="8"/>
      <c r="E15" s="8"/>
      <c r="F15" s="8"/>
      <c r="G15" s="8"/>
      <c r="H15" s="8"/>
      <c r="I15" s="8"/>
      <c r="J15" s="22"/>
      <c r="K15" s="23"/>
      <c r="L15" s="8"/>
      <c r="M15" s="8"/>
    </row>
    <row r="16" spans="2:13" ht="24" customHeight="1" x14ac:dyDescent="0.2">
      <c r="C16" s="15"/>
    </row>
    <row r="17" spans="1:25" ht="24" customHeight="1" x14ac:dyDescent="0.2">
      <c r="C17" s="15"/>
    </row>
    <row r="18" spans="1:25" s="9" customFormat="1" ht="30" customHeight="1" x14ac:dyDescent="0.2">
      <c r="A18" s="14"/>
      <c r="B18" s="24"/>
      <c r="C18" s="14"/>
      <c r="J18" s="26"/>
      <c r="K18" s="13"/>
      <c r="N18" s="14"/>
      <c r="O18" s="14"/>
      <c r="P18" s="14"/>
      <c r="Q18" s="14"/>
      <c r="R18" s="14"/>
      <c r="S18" s="14"/>
      <c r="T18" s="14"/>
      <c r="U18" s="14"/>
      <c r="V18" s="14"/>
      <c r="W18" s="14"/>
      <c r="X18" s="14"/>
      <c r="Y18" s="14"/>
    </row>
    <row r="19" spans="1:25" s="9" customFormat="1" ht="30" customHeight="1" x14ac:dyDescent="0.2">
      <c r="A19" s="14"/>
      <c r="B19" s="24"/>
      <c r="C19" s="14"/>
      <c r="J19" s="26"/>
      <c r="K19" s="13"/>
      <c r="N19" s="14"/>
      <c r="O19" s="14"/>
      <c r="P19" s="14"/>
      <c r="Q19" s="14"/>
      <c r="R19" s="14"/>
      <c r="S19" s="14"/>
      <c r="T19" s="14"/>
      <c r="U19" s="14"/>
      <c r="V19" s="14"/>
      <c r="W19" s="14"/>
      <c r="X19" s="14"/>
      <c r="Y19" s="14"/>
    </row>
  </sheetData>
  <sheetProtection selectLockedCells="1"/>
  <mergeCells count="4">
    <mergeCell ref="B2:B3"/>
    <mergeCell ref="C2:K2"/>
    <mergeCell ref="C3:K3"/>
    <mergeCell ref="B4:C4"/>
  </mergeCells>
  <pageMargins left="0.23622047244094491" right="0.23622047244094491" top="0.74803149606299213" bottom="0.74803149606299213" header="0.31496062992125984" footer="0.31496062992125984"/>
  <pageSetup paperSize="9" scale="84" orientation="landscape" r:id="rId1"/>
  <headerFooter>
    <oddHeader>&amp;F</oddHeader>
    <oddFooter>Sida &amp;P av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N134"/>
  <sheetViews>
    <sheetView showGridLines="0" zoomScale="80" zoomScaleNormal="80" workbookViewId="0">
      <pane ySplit="4" topLeftCell="A7" activePane="bottomLeft" state="frozen"/>
      <selection pane="bottomLeft" activeCell="S9" sqref="S9"/>
    </sheetView>
  </sheetViews>
  <sheetFormatPr defaultColWidth="9" defaultRowHeight="12" x14ac:dyDescent="0.2"/>
  <cols>
    <col min="1" max="1" width="2.625" style="14" customWidth="1"/>
    <col min="2" max="2" width="6" style="24" customWidth="1"/>
    <col min="3" max="3" width="43.875" style="14" customWidth="1"/>
    <col min="4" max="4" width="17.125" style="14" customWidth="1"/>
    <col min="5" max="7" width="11.5" style="9" customWidth="1"/>
    <col min="8" max="8" width="12.25" style="9" customWidth="1"/>
    <col min="9" max="9" width="11.5" style="9" customWidth="1"/>
    <col min="10" max="10" width="12.625" style="9" customWidth="1"/>
    <col min="11" max="11" width="10.625" style="12" customWidth="1"/>
    <col min="12" max="12" width="10.625" style="13" customWidth="1"/>
    <col min="13" max="13" width="10.625" style="9" customWidth="1"/>
    <col min="14" max="14" width="22.625" style="9" customWidth="1"/>
    <col min="15" max="25" width="10.625" style="14" customWidth="1"/>
    <col min="26" max="16384" width="9" style="14"/>
  </cols>
  <sheetData>
    <row r="1" spans="2:14" ht="34.15" customHeight="1" x14ac:dyDescent="0.2">
      <c r="B1" s="10"/>
      <c r="C1"/>
      <c r="D1" s="11"/>
    </row>
    <row r="2" spans="2:14" s="15" customFormat="1" ht="24" customHeight="1" x14ac:dyDescent="0.2">
      <c r="B2" s="158">
        <v>1</v>
      </c>
      <c r="C2" s="160" t="s">
        <v>130</v>
      </c>
      <c r="D2" s="161"/>
      <c r="E2" s="161"/>
      <c r="F2" s="161"/>
      <c r="G2" s="161"/>
      <c r="H2" s="161"/>
      <c r="I2" s="161"/>
      <c r="J2" s="161"/>
      <c r="K2" s="161"/>
      <c r="L2" s="162"/>
    </row>
    <row r="3" spans="2:14" s="15" customFormat="1" ht="24" customHeight="1" x14ac:dyDescent="0.2">
      <c r="B3" s="159"/>
      <c r="C3" s="154" t="s">
        <v>131</v>
      </c>
      <c r="D3" s="155"/>
      <c r="E3" s="155"/>
      <c r="F3" s="155"/>
      <c r="G3" s="155"/>
      <c r="H3" s="155"/>
      <c r="I3" s="155"/>
      <c r="J3" s="155"/>
      <c r="K3" s="155"/>
      <c r="L3" s="156"/>
      <c r="M3" s="8"/>
      <c r="N3" s="8"/>
    </row>
    <row r="4" spans="2:14" s="18" customFormat="1" ht="68.25" customHeight="1" thickBot="1" x14ac:dyDescent="0.25">
      <c r="B4" s="153" t="s">
        <v>118</v>
      </c>
      <c r="C4" s="153"/>
      <c r="D4" s="16" t="s">
        <v>119</v>
      </c>
      <c r="E4" s="17" t="s">
        <v>120</v>
      </c>
      <c r="F4" s="17" t="s">
        <v>121</v>
      </c>
      <c r="G4" s="17" t="s">
        <v>122</v>
      </c>
      <c r="H4" s="17" t="s">
        <v>123</v>
      </c>
      <c r="I4" s="17" t="s">
        <v>124</v>
      </c>
      <c r="J4" s="17" t="s">
        <v>125</v>
      </c>
      <c r="K4" s="4" t="s">
        <v>126</v>
      </c>
      <c r="L4" s="5" t="s">
        <v>10</v>
      </c>
      <c r="M4" s="9"/>
      <c r="N4" s="9"/>
    </row>
    <row r="5" spans="2:14" s="15" customFormat="1" ht="39.950000000000003" customHeight="1" x14ac:dyDescent="0.2">
      <c r="B5" s="34">
        <v>1</v>
      </c>
      <c r="C5" s="47" t="str">
        <f>'Tillsyn LSO'!C5</f>
        <v>Mindre Industri, kontor, m.m.</v>
      </c>
      <c r="D5" s="47" t="str">
        <f>'Tillsyn LSO'!D5</f>
        <v>VK1</v>
      </c>
      <c r="E5" s="48">
        <f>'Tillsyn LSO'!E5</f>
        <v>0</v>
      </c>
      <c r="F5" s="48">
        <f>'Tillsyn LSO'!F5</f>
        <v>0.5</v>
      </c>
      <c r="G5" s="48">
        <f>'Tillsyn LSO'!G5/2</f>
        <v>0.375</v>
      </c>
      <c r="H5" s="48">
        <f>'Tillsyn LSO'!H5</f>
        <v>1</v>
      </c>
      <c r="I5" s="48">
        <f>'Tillsyn LSO'!I5</f>
        <v>2</v>
      </c>
      <c r="J5" s="48">
        <f>'Tillsyn LSO'!J5</f>
        <v>0</v>
      </c>
      <c r="K5" s="37">
        <f>SUM(F5:I5)</f>
        <v>3.875</v>
      </c>
      <c r="L5" s="38">
        <f>K5*TimKostLSO</f>
        <v>4723.625</v>
      </c>
      <c r="M5" s="8"/>
      <c r="N5" s="8"/>
    </row>
    <row r="6" spans="2:14" s="15" customFormat="1" ht="39.950000000000003" customHeight="1" x14ac:dyDescent="0.2">
      <c r="B6" s="39">
        <v>2</v>
      </c>
      <c r="C6" s="44" t="str">
        <f>'Tillsyn LSO'!C6</f>
        <v>Större Industri, kontor m.m. Mer än 5000 kvm eller fler än 50 anställda.</v>
      </c>
      <c r="D6" s="44" t="str">
        <f>'Tillsyn LSO'!D6</f>
        <v>VK1</v>
      </c>
      <c r="E6" s="49">
        <f>'Tillsyn LSO'!E6</f>
        <v>0</v>
      </c>
      <c r="F6" s="49">
        <f>'Tillsyn LSO'!F6</f>
        <v>1</v>
      </c>
      <c r="G6" s="49">
        <f>'Tillsyn LSO'!G6/2</f>
        <v>0.375</v>
      </c>
      <c r="H6" s="49">
        <f>'Tillsyn LSO'!H6</f>
        <v>2</v>
      </c>
      <c r="I6" s="49">
        <f>'Tillsyn LSO'!I6</f>
        <v>3</v>
      </c>
      <c r="J6" s="49">
        <f>'Tillsyn LSO'!J6</f>
        <v>0</v>
      </c>
      <c r="K6" s="42">
        <f>SUM(F6:I6)</f>
        <v>6.375</v>
      </c>
      <c r="L6" s="43">
        <f>K6*TimKostLSO</f>
        <v>7771.125</v>
      </c>
      <c r="M6" s="8"/>
      <c r="N6" s="8"/>
    </row>
    <row r="7" spans="2:14" s="15" customFormat="1" ht="39.950000000000003" customHeight="1" x14ac:dyDescent="0.2">
      <c r="B7" s="39">
        <v>3</v>
      </c>
      <c r="C7" s="50" t="s">
        <v>14</v>
      </c>
      <c r="D7" s="44" t="s">
        <v>132</v>
      </c>
      <c r="E7" s="49">
        <f>'Tillsyn LSO'!E7</f>
        <v>0</v>
      </c>
      <c r="F7" s="49">
        <f>'Tillsyn LSO'!F7</f>
        <v>0.5</v>
      </c>
      <c r="G7" s="49">
        <f>'Tillsyn LSO'!G7/2</f>
        <v>0.375</v>
      </c>
      <c r="H7" s="49">
        <f>'Tillsyn LSO'!H7</f>
        <v>1</v>
      </c>
      <c r="I7" s="49">
        <f>'Tillsyn LSO'!I7</f>
        <v>2</v>
      </c>
      <c r="J7" s="49">
        <f>'Tillsyn LSO'!J7</f>
        <v>0</v>
      </c>
      <c r="K7" s="42">
        <f>SUM(F7:I7)</f>
        <v>3.875</v>
      </c>
      <c r="L7" s="43">
        <f t="shared" ref="L7:L21" si="0">K7*TimKostLSO</f>
        <v>4723.625</v>
      </c>
      <c r="M7" s="8"/>
      <c r="N7" s="8"/>
    </row>
    <row r="8" spans="2:14" s="15" customFormat="1" ht="39.950000000000003" customHeight="1" x14ac:dyDescent="0.2">
      <c r="B8" s="39">
        <v>4</v>
      </c>
      <c r="C8" s="44" t="str">
        <f>'Tillsyn LSO'!C8</f>
        <v>Större skola. Fler än 300 elever</v>
      </c>
      <c r="D8" s="44" t="str">
        <f>'Tillsyn LSO'!D8</f>
        <v>VK2A och ev VK 2B</v>
      </c>
      <c r="E8" s="49">
        <f>'Tillsyn LSO'!E8</f>
        <v>0</v>
      </c>
      <c r="F8" s="49">
        <f>'Tillsyn LSO'!F8</f>
        <v>1</v>
      </c>
      <c r="G8" s="49">
        <f>'Tillsyn LSO'!G8/2</f>
        <v>0.375</v>
      </c>
      <c r="H8" s="49">
        <f>'Tillsyn LSO'!H8</f>
        <v>2</v>
      </c>
      <c r="I8" s="49">
        <f>'Tillsyn LSO'!I8</f>
        <v>3</v>
      </c>
      <c r="J8" s="49">
        <f>'Tillsyn LSO'!J8</f>
        <v>0</v>
      </c>
      <c r="K8" s="42">
        <f t="shared" ref="K8:K16" si="1">SUM(F8:I8)</f>
        <v>6.375</v>
      </c>
      <c r="L8" s="43">
        <f t="shared" si="0"/>
        <v>7771.125</v>
      </c>
      <c r="M8" s="8"/>
      <c r="N8" s="8"/>
    </row>
    <row r="9" spans="2:14" s="15" customFormat="1" ht="39.950000000000003" customHeight="1" x14ac:dyDescent="0.2">
      <c r="B9" s="39">
        <v>5</v>
      </c>
      <c r="C9" s="44" t="str">
        <f>'Tillsyn LSO'!C9</f>
        <v>Samlingslokal &gt;150 personer&lt;600 personer</v>
      </c>
      <c r="D9" s="44" t="str">
        <f>'Tillsyn LSO'!D9</f>
        <v>VK2B</v>
      </c>
      <c r="E9" s="49">
        <f>'Tillsyn LSO'!E9</f>
        <v>0</v>
      </c>
      <c r="F9" s="49">
        <f>'Tillsyn LSO'!F9</f>
        <v>0.5</v>
      </c>
      <c r="G9" s="49">
        <f>'Tillsyn LSO'!G9/2</f>
        <v>0.375</v>
      </c>
      <c r="H9" s="49">
        <f>'Tillsyn LSO'!H9</f>
        <v>1</v>
      </c>
      <c r="I9" s="49">
        <f>'Tillsyn LSO'!I9</f>
        <v>2</v>
      </c>
      <c r="J9" s="49">
        <f>'Tillsyn LSO'!J9</f>
        <v>0</v>
      </c>
      <c r="K9" s="42">
        <f t="shared" si="1"/>
        <v>3.875</v>
      </c>
      <c r="L9" s="43">
        <f t="shared" si="0"/>
        <v>4723.625</v>
      </c>
      <c r="M9" s="8"/>
      <c r="N9" s="8"/>
    </row>
    <row r="10" spans="2:14" s="15" customFormat="1" ht="39.950000000000003" customHeight="1" x14ac:dyDescent="0.2">
      <c r="B10" s="39">
        <v>6</v>
      </c>
      <c r="C10" s="44" t="str">
        <f>'Tillsyn LSO'!C10</f>
        <v>Samlingslokal &gt;150 personer med alkoholförsäljning, Samlingslokal &gt;600 personer</v>
      </c>
      <c r="D10" s="44" t="str">
        <f>'Tillsyn LSO'!D10</f>
        <v>VK2B eller VK2C</v>
      </c>
      <c r="E10" s="49">
        <f>'Tillsyn LSO'!E10</f>
        <v>0</v>
      </c>
      <c r="F10" s="49">
        <f>'Tillsyn LSO'!F10</f>
        <v>1</v>
      </c>
      <c r="G10" s="49">
        <f>'Tillsyn LSO'!G10/2</f>
        <v>0.375</v>
      </c>
      <c r="H10" s="49">
        <f>'Tillsyn LSO'!H10</f>
        <v>2</v>
      </c>
      <c r="I10" s="49">
        <f>'Tillsyn LSO'!I10</f>
        <v>3</v>
      </c>
      <c r="J10" s="49">
        <f>'Tillsyn LSO'!J10</f>
        <v>0</v>
      </c>
      <c r="K10" s="42">
        <f t="shared" si="1"/>
        <v>6.375</v>
      </c>
      <c r="L10" s="43">
        <f t="shared" si="0"/>
        <v>7771.125</v>
      </c>
      <c r="M10" s="8"/>
      <c r="N10" s="8"/>
    </row>
    <row r="11" spans="2:14" s="15" customFormat="1" ht="39.950000000000003" customHeight="1" x14ac:dyDescent="0.2">
      <c r="B11" s="39">
        <v>7</v>
      </c>
      <c r="C11" s="44" t="str">
        <f>'Tillsyn LSO'!C11</f>
        <v xml:space="preserve">Mindre Hotell </v>
      </c>
      <c r="D11" s="44" t="str">
        <f>'Tillsyn LSO'!D11</f>
        <v>VK4</v>
      </c>
      <c r="E11" s="49">
        <f>'Tillsyn LSO'!E11</f>
        <v>0</v>
      </c>
      <c r="F11" s="49">
        <f>'Tillsyn LSO'!F11</f>
        <v>0.5</v>
      </c>
      <c r="G11" s="49">
        <f>'Tillsyn LSO'!G11/2</f>
        <v>0.375</v>
      </c>
      <c r="H11" s="49">
        <f>'Tillsyn LSO'!H11</f>
        <v>1</v>
      </c>
      <c r="I11" s="49">
        <f>'Tillsyn LSO'!I11</f>
        <v>2</v>
      </c>
      <c r="J11" s="49">
        <f>'Tillsyn LSO'!J11</f>
        <v>0</v>
      </c>
      <c r="K11" s="42">
        <f>SUM(F11:I11)</f>
        <v>3.875</v>
      </c>
      <c r="L11" s="43">
        <f t="shared" si="0"/>
        <v>4723.625</v>
      </c>
      <c r="M11" s="8"/>
      <c r="N11" s="8"/>
    </row>
    <row r="12" spans="2:14" s="15" customFormat="1" ht="39.950000000000003" customHeight="1" x14ac:dyDescent="0.2">
      <c r="B12" s="39">
        <v>8</v>
      </c>
      <c r="C12" s="50" t="s">
        <v>24</v>
      </c>
      <c r="D12" s="50" t="s">
        <v>23</v>
      </c>
      <c r="E12" s="49">
        <f>'Tillsyn LSO'!E12</f>
        <v>0</v>
      </c>
      <c r="F12" s="49">
        <f>'Tillsyn LSO'!F12</f>
        <v>1</v>
      </c>
      <c r="G12" s="49">
        <f>'Tillsyn LSO'!G12/2</f>
        <v>0.375</v>
      </c>
      <c r="H12" s="49">
        <f>'Tillsyn LSO'!H12</f>
        <v>2</v>
      </c>
      <c r="I12" s="49">
        <f>'Tillsyn LSO'!I12</f>
        <v>3</v>
      </c>
      <c r="J12" s="49">
        <f>'Tillsyn LSO'!J12</f>
        <v>0</v>
      </c>
      <c r="K12" s="42">
        <f t="shared" si="1"/>
        <v>6.375</v>
      </c>
      <c r="L12" s="43">
        <f t="shared" si="0"/>
        <v>7771.125</v>
      </c>
      <c r="M12" s="8"/>
      <c r="N12" s="8"/>
    </row>
    <row r="13" spans="2:14" s="15" customFormat="1" ht="39.950000000000003" customHeight="1" x14ac:dyDescent="0.2">
      <c r="B13" s="39">
        <v>9</v>
      </c>
      <c r="C13" s="44" t="str">
        <f>'Tillsyn LSO'!C13</f>
        <v xml:space="preserve">Mindre Gemensamhetsboenden, Särskilda boenden, </v>
      </c>
      <c r="D13" s="44" t="str">
        <f>'Tillsyn LSO'!D13</f>
        <v>VK3B, VK5B</v>
      </c>
      <c r="E13" s="49">
        <f>'Tillsyn LSO'!E13</f>
        <v>0</v>
      </c>
      <c r="F13" s="49">
        <f>'Tillsyn LSO'!F13</f>
        <v>0.5</v>
      </c>
      <c r="G13" s="49">
        <f>'Tillsyn LSO'!G13/2</f>
        <v>0.375</v>
      </c>
      <c r="H13" s="49">
        <f>'Tillsyn LSO'!H13</f>
        <v>1</v>
      </c>
      <c r="I13" s="49">
        <f>'Tillsyn LSO'!I13</f>
        <v>2</v>
      </c>
      <c r="J13" s="49">
        <f>'Tillsyn LSO'!J13</f>
        <v>0</v>
      </c>
      <c r="K13" s="42">
        <f t="shared" si="1"/>
        <v>3.875</v>
      </c>
      <c r="L13" s="43">
        <f t="shared" si="0"/>
        <v>4723.625</v>
      </c>
      <c r="M13" s="8"/>
      <c r="N13" s="8"/>
    </row>
    <row r="14" spans="2:14" s="15" customFormat="1" ht="39.950000000000003" customHeight="1" x14ac:dyDescent="0.2">
      <c r="B14" s="39">
        <v>10</v>
      </c>
      <c r="C14" s="44" t="str">
        <f>'Tillsyn LSO'!C14</f>
        <v>Större Gemensamhetsboenden, Särskilda boenden. Fler än 12 boendeplatser</v>
      </c>
      <c r="D14" s="44" t="str">
        <f>'Tillsyn LSO'!D14</f>
        <v>VK3B, VK5B</v>
      </c>
      <c r="E14" s="49">
        <f>'Tillsyn LSO'!E14</f>
        <v>0</v>
      </c>
      <c r="F14" s="49">
        <f>'Tillsyn LSO'!F14</f>
        <v>1</v>
      </c>
      <c r="G14" s="49">
        <f>'Tillsyn LSO'!G14/2</f>
        <v>0.375</v>
      </c>
      <c r="H14" s="49">
        <f>'Tillsyn LSO'!H14</f>
        <v>2</v>
      </c>
      <c r="I14" s="49">
        <f>'Tillsyn LSO'!I14</f>
        <v>3</v>
      </c>
      <c r="J14" s="49">
        <f>'Tillsyn LSO'!J14</f>
        <v>0</v>
      </c>
      <c r="K14" s="42">
        <f t="shared" si="1"/>
        <v>6.375</v>
      </c>
      <c r="L14" s="43">
        <f t="shared" si="0"/>
        <v>7771.125</v>
      </c>
      <c r="M14" s="8"/>
      <c r="N14" s="8"/>
    </row>
    <row r="15" spans="2:14" s="15" customFormat="1" ht="39.950000000000003" customHeight="1" x14ac:dyDescent="0.2">
      <c r="B15" s="39">
        <v>11</v>
      </c>
      <c r="C15" s="44" t="str">
        <f>'Tillsyn LSO'!C15</f>
        <v>Vårdmiljöer, förskolor och daglig verksamhet</v>
      </c>
      <c r="D15" s="44" t="str">
        <f>'Tillsyn LSO'!D15</f>
        <v>VK5A</v>
      </c>
      <c r="E15" s="49">
        <f>'Tillsyn LSO'!E15</f>
        <v>0</v>
      </c>
      <c r="F15" s="49">
        <f>'Tillsyn LSO'!F15</f>
        <v>0.5</v>
      </c>
      <c r="G15" s="49">
        <f>'Tillsyn LSO'!G15/2</f>
        <v>0.375</v>
      </c>
      <c r="H15" s="49">
        <f>'Tillsyn LSO'!H15</f>
        <v>1</v>
      </c>
      <c r="I15" s="49">
        <f>'Tillsyn LSO'!I15</f>
        <v>2</v>
      </c>
      <c r="J15" s="49">
        <f>'Tillsyn LSO'!J15</f>
        <v>0</v>
      </c>
      <c r="K15" s="42">
        <f t="shared" si="1"/>
        <v>3.875</v>
      </c>
      <c r="L15" s="43">
        <f t="shared" si="0"/>
        <v>4723.625</v>
      </c>
      <c r="M15" s="8"/>
      <c r="N15" s="8"/>
    </row>
    <row r="16" spans="2:14" s="15" customFormat="1" ht="39.950000000000003" customHeight="1" x14ac:dyDescent="0.2">
      <c r="B16" s="39">
        <v>12</v>
      </c>
      <c r="C16" s="44" t="str">
        <f>'Tillsyn LSO'!C16</f>
        <v>Vårdmiljö sjukhus och fängelser</v>
      </c>
      <c r="D16" s="44"/>
      <c r="E16" s="49">
        <f>'Tillsyn LSO'!E16</f>
        <v>0</v>
      </c>
      <c r="F16" s="49">
        <f>'Tillsyn LSO'!F16</f>
        <v>1</v>
      </c>
      <c r="G16" s="49">
        <f>'Tillsyn LSO'!G16/2</f>
        <v>0.375</v>
      </c>
      <c r="H16" s="49">
        <f>'Tillsyn LSO'!H16</f>
        <v>2</v>
      </c>
      <c r="I16" s="49">
        <f>'Tillsyn LSO'!I16</f>
        <v>3</v>
      </c>
      <c r="J16" s="49">
        <f>'Tillsyn LSO'!J16</f>
        <v>0</v>
      </c>
      <c r="K16" s="42">
        <f t="shared" si="1"/>
        <v>6.375</v>
      </c>
      <c r="L16" s="43">
        <f t="shared" si="0"/>
        <v>7771.125</v>
      </c>
      <c r="M16" s="8"/>
      <c r="N16" s="8"/>
    </row>
    <row r="17" spans="2:14" s="15" customFormat="1" ht="39.950000000000003" customHeight="1" x14ac:dyDescent="0.2">
      <c r="B17" s="39">
        <v>14</v>
      </c>
      <c r="C17" s="44" t="str">
        <f>'Tillsyn LBE'!C5</f>
        <v>Förvaring av explosiv vara i mindre omfattning</v>
      </c>
      <c r="D17" s="44"/>
      <c r="E17" s="49">
        <v>0.25</v>
      </c>
      <c r="F17" s="49">
        <v>0.25</v>
      </c>
      <c r="G17" s="49">
        <f>'Tillsyn LBE'!F6/2</f>
        <v>0.375</v>
      </c>
      <c r="H17" s="49">
        <v>0.25</v>
      </c>
      <c r="I17" s="49">
        <v>0.5</v>
      </c>
      <c r="J17" s="49">
        <v>1</v>
      </c>
      <c r="K17" s="42">
        <v>2.63</v>
      </c>
      <c r="L17" s="43">
        <f t="shared" si="0"/>
        <v>3205.97</v>
      </c>
    </row>
    <row r="18" spans="2:14" s="15" customFormat="1" ht="39.950000000000003" customHeight="1" x14ac:dyDescent="0.2">
      <c r="B18" s="39">
        <v>15</v>
      </c>
      <c r="C18" s="50" t="s">
        <v>36</v>
      </c>
      <c r="D18" s="44"/>
      <c r="E18" s="41">
        <v>0.25</v>
      </c>
      <c r="F18" s="41">
        <v>0.5</v>
      </c>
      <c r="G18" s="49">
        <f>'Tillsyn LBE'!F7/2</f>
        <v>0.375</v>
      </c>
      <c r="H18" s="41">
        <v>0.5</v>
      </c>
      <c r="I18" s="41">
        <v>0.75</v>
      </c>
      <c r="J18" s="41">
        <v>1.5</v>
      </c>
      <c r="K18" s="42">
        <v>3.88</v>
      </c>
      <c r="L18" s="43">
        <f t="shared" ref="L18:L22" si="2">K18*TimKostLBE</f>
        <v>4729.72</v>
      </c>
    </row>
    <row r="19" spans="2:14" ht="39.950000000000003" customHeight="1" x14ac:dyDescent="0.2">
      <c r="B19" s="39">
        <v>16</v>
      </c>
      <c r="C19" s="44" t="s">
        <v>37</v>
      </c>
      <c r="D19" s="44"/>
      <c r="E19" s="49">
        <v>0.25</v>
      </c>
      <c r="F19" s="49">
        <v>1</v>
      </c>
      <c r="G19" s="49">
        <f>'Tillsyn LBE'!F8/2</f>
        <v>0.375</v>
      </c>
      <c r="H19" s="49">
        <v>1</v>
      </c>
      <c r="I19" s="49">
        <v>1</v>
      </c>
      <c r="J19" s="49">
        <v>2</v>
      </c>
      <c r="K19" s="42">
        <v>5.63</v>
      </c>
      <c r="L19" s="43">
        <f t="shared" si="0"/>
        <v>6862.97</v>
      </c>
      <c r="M19" s="14"/>
      <c r="N19" s="14"/>
    </row>
    <row r="20" spans="2:14" ht="39.950000000000003" customHeight="1" x14ac:dyDescent="0.2">
      <c r="B20" s="39">
        <v>17</v>
      </c>
      <c r="C20" s="44" t="str">
        <f>'Tillsyn LBE'!C8</f>
        <v>Förvaring och hantering av brandfarlig vara i mindre omfattning</v>
      </c>
      <c r="D20" s="44"/>
      <c r="E20" s="49">
        <v>0.25</v>
      </c>
      <c r="F20" s="49">
        <v>0.25</v>
      </c>
      <c r="G20" s="49">
        <f>'Tillsyn LBE'!F9/2</f>
        <v>0.375</v>
      </c>
      <c r="H20" s="49">
        <v>0.25</v>
      </c>
      <c r="I20" s="49">
        <v>0.5</v>
      </c>
      <c r="J20" s="49">
        <v>1</v>
      </c>
      <c r="K20" s="42">
        <v>2.63</v>
      </c>
      <c r="L20" s="43">
        <f t="shared" si="2"/>
        <v>3205.97</v>
      </c>
      <c r="M20" s="14"/>
      <c r="N20" s="14"/>
    </row>
    <row r="21" spans="2:14" ht="39.950000000000003" customHeight="1" x14ac:dyDescent="0.2">
      <c r="B21" s="39">
        <v>18</v>
      </c>
      <c r="C21" s="44" t="str">
        <f>'Tillsyn LBE'!C9</f>
        <v>Förvaring och hantering av brandfarlig vara</v>
      </c>
      <c r="D21" s="44"/>
      <c r="E21" s="49">
        <v>0.25</v>
      </c>
      <c r="F21" s="49">
        <v>0.5</v>
      </c>
      <c r="G21" s="49">
        <f>'Tillsyn LBE'!F10/2</f>
        <v>0.375</v>
      </c>
      <c r="H21" s="41">
        <v>0.5</v>
      </c>
      <c r="I21" s="41">
        <v>0.75</v>
      </c>
      <c r="J21" s="49">
        <v>1.5</v>
      </c>
      <c r="K21" s="42">
        <v>3.88</v>
      </c>
      <c r="L21" s="43">
        <f t="shared" si="0"/>
        <v>4729.72</v>
      </c>
      <c r="M21" s="14"/>
      <c r="N21" s="14"/>
    </row>
    <row r="22" spans="2:14" ht="39.950000000000003" customHeight="1" x14ac:dyDescent="0.2">
      <c r="B22" s="39">
        <v>19</v>
      </c>
      <c r="C22" s="44" t="str">
        <f>'Tillsyn LBE'!C10</f>
        <v>Förvaring och hantering av brandfarliga varor i större omfattning</v>
      </c>
      <c r="D22" s="44"/>
      <c r="E22" s="49">
        <v>0.25</v>
      </c>
      <c r="F22" s="49">
        <v>1</v>
      </c>
      <c r="G22" s="49">
        <v>0.375</v>
      </c>
      <c r="H22" s="49">
        <v>1</v>
      </c>
      <c r="I22" s="49">
        <v>1</v>
      </c>
      <c r="J22" s="49">
        <v>2</v>
      </c>
      <c r="K22" s="42">
        <v>5.63</v>
      </c>
      <c r="L22" s="43">
        <f t="shared" si="2"/>
        <v>6862.97</v>
      </c>
      <c r="M22" s="14"/>
      <c r="N22" s="14"/>
    </row>
    <row r="23" spans="2:14" ht="30" customHeight="1" x14ac:dyDescent="0.2">
      <c r="B23" s="13"/>
      <c r="C23" s="9"/>
      <c r="D23" s="9"/>
      <c r="E23" s="14"/>
      <c r="F23" s="14"/>
      <c r="G23" s="14"/>
      <c r="H23" s="14"/>
      <c r="I23" s="14"/>
      <c r="J23" s="14"/>
      <c r="K23" s="14"/>
      <c r="L23" s="14"/>
      <c r="M23" s="14"/>
      <c r="N23" s="14"/>
    </row>
    <row r="24" spans="2:14" ht="30" customHeight="1" x14ac:dyDescent="0.2">
      <c r="B24" s="13"/>
      <c r="C24" s="9"/>
      <c r="D24" s="9"/>
      <c r="E24" s="14"/>
      <c r="F24" s="14"/>
      <c r="G24" s="14"/>
      <c r="H24" s="14"/>
      <c r="I24" s="14"/>
      <c r="J24" s="14"/>
      <c r="K24" s="14"/>
      <c r="L24" s="14"/>
      <c r="M24" s="14"/>
      <c r="N24" s="14"/>
    </row>
    <row r="25" spans="2:14" ht="30" customHeight="1" x14ac:dyDescent="0.2">
      <c r="C25" s="15"/>
      <c r="D25" s="15"/>
    </row>
    <row r="26" spans="2:14" ht="30" customHeight="1" x14ac:dyDescent="0.2">
      <c r="C26" s="15"/>
      <c r="D26" s="15"/>
    </row>
    <row r="27" spans="2:14" ht="30" customHeight="1" x14ac:dyDescent="0.2">
      <c r="C27" s="15"/>
      <c r="D27" s="15"/>
    </row>
    <row r="28" spans="2:14" ht="30" customHeight="1" x14ac:dyDescent="0.2">
      <c r="C28" s="15"/>
      <c r="D28" s="15"/>
    </row>
    <row r="29" spans="2:14" ht="30" customHeight="1" x14ac:dyDescent="0.2">
      <c r="C29" s="15"/>
      <c r="D29" s="15"/>
    </row>
    <row r="30" spans="2:14" ht="30" customHeight="1" x14ac:dyDescent="0.2">
      <c r="K30" s="9"/>
      <c r="L30" s="25"/>
    </row>
    <row r="31" spans="2:14" ht="30" customHeight="1" x14ac:dyDescent="0.2">
      <c r="B31" s="14"/>
      <c r="E31" s="14"/>
      <c r="F31" s="14"/>
      <c r="G31" s="14"/>
      <c r="H31" s="14"/>
      <c r="I31" s="14"/>
      <c r="J31" s="14"/>
      <c r="K31" s="9"/>
      <c r="L31" s="25"/>
      <c r="M31" s="14"/>
      <c r="N31" s="14"/>
    </row>
    <row r="32" spans="2:14" ht="30" customHeight="1" x14ac:dyDescent="0.2">
      <c r="B32" s="14"/>
      <c r="E32" s="14"/>
      <c r="F32" s="14"/>
      <c r="G32" s="14"/>
      <c r="H32" s="14"/>
      <c r="I32" s="14"/>
      <c r="J32" s="14"/>
      <c r="K32" s="9"/>
      <c r="L32" s="25"/>
      <c r="M32" s="14"/>
      <c r="N32" s="14"/>
    </row>
    <row r="33" spans="11:12" s="14" customFormat="1" ht="30" customHeight="1" x14ac:dyDescent="0.2">
      <c r="K33" s="9"/>
      <c r="L33" s="25"/>
    </row>
    <row r="34" spans="11:12" s="14" customFormat="1" ht="30" customHeight="1" x14ac:dyDescent="0.2">
      <c r="K34" s="9"/>
      <c r="L34" s="25"/>
    </row>
    <row r="35" spans="11:12" s="14" customFormat="1" ht="30" customHeight="1" x14ac:dyDescent="0.2">
      <c r="K35" s="9"/>
      <c r="L35" s="25"/>
    </row>
    <row r="36" spans="11:12" s="14" customFormat="1" ht="30" customHeight="1" x14ac:dyDescent="0.2">
      <c r="K36" s="9"/>
      <c r="L36" s="25"/>
    </row>
    <row r="37" spans="11:12" s="14" customFormat="1" ht="30" customHeight="1" x14ac:dyDescent="0.2">
      <c r="K37" s="9"/>
      <c r="L37" s="25"/>
    </row>
    <row r="38" spans="11:12" s="14" customFormat="1" ht="30" customHeight="1" x14ac:dyDescent="0.2">
      <c r="K38" s="9"/>
      <c r="L38" s="25"/>
    </row>
    <row r="39" spans="11:12" s="14" customFormat="1" ht="30" customHeight="1" x14ac:dyDescent="0.2">
      <c r="K39" s="9"/>
      <c r="L39" s="25"/>
    </row>
    <row r="40" spans="11:12" s="14" customFormat="1" ht="30" customHeight="1" x14ac:dyDescent="0.2">
      <c r="K40" s="9"/>
      <c r="L40" s="25"/>
    </row>
    <row r="41" spans="11:12" s="14" customFormat="1" ht="30" customHeight="1" x14ac:dyDescent="0.2">
      <c r="K41" s="9"/>
      <c r="L41" s="25"/>
    </row>
    <row r="42" spans="11:12" s="14" customFormat="1" ht="30" customHeight="1" x14ac:dyDescent="0.2">
      <c r="K42" s="9"/>
      <c r="L42" s="25"/>
    </row>
    <row r="43" spans="11:12" s="14" customFormat="1" ht="30" customHeight="1" x14ac:dyDescent="0.2">
      <c r="K43" s="9"/>
      <c r="L43" s="25"/>
    </row>
    <row r="44" spans="11:12" s="14" customFormat="1" ht="30" customHeight="1" x14ac:dyDescent="0.2">
      <c r="K44" s="9"/>
      <c r="L44" s="25"/>
    </row>
    <row r="45" spans="11:12" s="14" customFormat="1" ht="30" customHeight="1" x14ac:dyDescent="0.2">
      <c r="K45" s="9"/>
      <c r="L45" s="25"/>
    </row>
    <row r="46" spans="11:12" s="14" customFormat="1" ht="30" customHeight="1" x14ac:dyDescent="0.2">
      <c r="K46" s="9"/>
      <c r="L46" s="25"/>
    </row>
    <row r="47" spans="11:12" s="14" customFormat="1" ht="30" customHeight="1" x14ac:dyDescent="0.2">
      <c r="K47" s="9"/>
      <c r="L47" s="25"/>
    </row>
    <row r="48" spans="11:12" s="14" customFormat="1" ht="30" customHeight="1" x14ac:dyDescent="0.2">
      <c r="K48" s="9"/>
      <c r="L48" s="25"/>
    </row>
    <row r="49" spans="11:12" s="14" customFormat="1" ht="30" customHeight="1" x14ac:dyDescent="0.2">
      <c r="K49" s="9"/>
      <c r="L49" s="25"/>
    </row>
    <row r="50" spans="11:12" s="14" customFormat="1" ht="30" customHeight="1" x14ac:dyDescent="0.2">
      <c r="K50" s="9"/>
      <c r="L50" s="25"/>
    </row>
    <row r="51" spans="11:12" s="14" customFormat="1" ht="30" customHeight="1" x14ac:dyDescent="0.2">
      <c r="K51" s="9"/>
      <c r="L51" s="25"/>
    </row>
    <row r="52" spans="11:12" s="14" customFormat="1" ht="30" customHeight="1" x14ac:dyDescent="0.2">
      <c r="K52" s="9"/>
      <c r="L52" s="25"/>
    </row>
    <row r="53" spans="11:12" s="14" customFormat="1" ht="30" customHeight="1" x14ac:dyDescent="0.2">
      <c r="K53" s="9"/>
      <c r="L53" s="25"/>
    </row>
    <row r="54" spans="11:12" s="14" customFormat="1" ht="30" customHeight="1" x14ac:dyDescent="0.2">
      <c r="K54" s="9"/>
      <c r="L54" s="25"/>
    </row>
    <row r="55" spans="11:12" s="14" customFormat="1" ht="30" customHeight="1" x14ac:dyDescent="0.2">
      <c r="K55" s="9"/>
      <c r="L55" s="25"/>
    </row>
    <row r="56" spans="11:12" s="14" customFormat="1" ht="30" customHeight="1" x14ac:dyDescent="0.2">
      <c r="K56" s="9"/>
      <c r="L56" s="25"/>
    </row>
    <row r="57" spans="11:12" s="14" customFormat="1" ht="30" customHeight="1" x14ac:dyDescent="0.2">
      <c r="K57" s="9"/>
      <c r="L57" s="25"/>
    </row>
    <row r="58" spans="11:12" s="14" customFormat="1" ht="30" customHeight="1" x14ac:dyDescent="0.2">
      <c r="K58" s="9"/>
      <c r="L58" s="25"/>
    </row>
    <row r="59" spans="11:12" s="14" customFormat="1" ht="30" customHeight="1" x14ac:dyDescent="0.2">
      <c r="K59" s="9"/>
      <c r="L59" s="25"/>
    </row>
    <row r="60" spans="11:12" s="14" customFormat="1" ht="30" customHeight="1" x14ac:dyDescent="0.2">
      <c r="K60" s="9"/>
      <c r="L60" s="25"/>
    </row>
    <row r="61" spans="11:12" s="14" customFormat="1" ht="30" customHeight="1" x14ac:dyDescent="0.2">
      <c r="K61" s="9"/>
      <c r="L61" s="25"/>
    </row>
    <row r="62" spans="11:12" s="14" customFormat="1" ht="30" customHeight="1" x14ac:dyDescent="0.2">
      <c r="K62" s="9"/>
      <c r="L62" s="25"/>
    </row>
    <row r="63" spans="11:12" s="14" customFormat="1" ht="30" customHeight="1" x14ac:dyDescent="0.2">
      <c r="K63" s="9"/>
      <c r="L63" s="25"/>
    </row>
    <row r="64" spans="11:12" s="14" customFormat="1" ht="30" customHeight="1" x14ac:dyDescent="0.2">
      <c r="K64" s="9"/>
      <c r="L64" s="25"/>
    </row>
    <row r="65" spans="11:12" s="14" customFormat="1" ht="30" customHeight="1" x14ac:dyDescent="0.2">
      <c r="K65" s="9"/>
      <c r="L65" s="25"/>
    </row>
    <row r="66" spans="11:12" s="14" customFormat="1" ht="30" customHeight="1" x14ac:dyDescent="0.2">
      <c r="K66" s="9"/>
      <c r="L66" s="25"/>
    </row>
    <row r="67" spans="11:12" s="14" customFormat="1" ht="30" customHeight="1" x14ac:dyDescent="0.2">
      <c r="K67" s="9"/>
      <c r="L67" s="25"/>
    </row>
    <row r="68" spans="11:12" s="14" customFormat="1" ht="30" customHeight="1" x14ac:dyDescent="0.2">
      <c r="K68" s="9"/>
      <c r="L68" s="25"/>
    </row>
    <row r="69" spans="11:12" s="14" customFormat="1" ht="30" customHeight="1" x14ac:dyDescent="0.2">
      <c r="K69" s="9"/>
      <c r="L69" s="25"/>
    </row>
    <row r="70" spans="11:12" s="14" customFormat="1" ht="30" customHeight="1" x14ac:dyDescent="0.2">
      <c r="K70" s="9"/>
      <c r="L70" s="25"/>
    </row>
    <row r="71" spans="11:12" s="14" customFormat="1" ht="30" customHeight="1" x14ac:dyDescent="0.2">
      <c r="K71" s="9"/>
      <c r="L71" s="25"/>
    </row>
    <row r="72" spans="11:12" s="14" customFormat="1" ht="30" customHeight="1" x14ac:dyDescent="0.2">
      <c r="K72" s="9"/>
      <c r="L72" s="25"/>
    </row>
    <row r="73" spans="11:12" s="14" customFormat="1" ht="30" customHeight="1" x14ac:dyDescent="0.2">
      <c r="K73" s="9"/>
      <c r="L73" s="25"/>
    </row>
    <row r="74" spans="11:12" s="14" customFormat="1" ht="30" customHeight="1" x14ac:dyDescent="0.2">
      <c r="K74" s="9"/>
      <c r="L74" s="25"/>
    </row>
    <row r="75" spans="11:12" s="14" customFormat="1" ht="30" customHeight="1" x14ac:dyDescent="0.2">
      <c r="K75" s="9"/>
      <c r="L75" s="25"/>
    </row>
    <row r="76" spans="11:12" s="14" customFormat="1" ht="30" customHeight="1" x14ac:dyDescent="0.2">
      <c r="K76" s="9"/>
      <c r="L76" s="25"/>
    </row>
    <row r="77" spans="11:12" s="14" customFormat="1" ht="30" customHeight="1" x14ac:dyDescent="0.2">
      <c r="K77" s="9"/>
      <c r="L77" s="25"/>
    </row>
    <row r="78" spans="11:12" s="14" customFormat="1" ht="30" customHeight="1" x14ac:dyDescent="0.2">
      <c r="K78" s="9"/>
      <c r="L78" s="25"/>
    </row>
    <row r="79" spans="11:12" s="14" customFormat="1" ht="30" customHeight="1" x14ac:dyDescent="0.2">
      <c r="K79" s="9"/>
      <c r="L79" s="25"/>
    </row>
    <row r="80" spans="11:12" s="14" customFormat="1" ht="30" customHeight="1" x14ac:dyDescent="0.2">
      <c r="K80" s="9"/>
      <c r="L80" s="25"/>
    </row>
    <row r="81" spans="11:12" s="14" customFormat="1" ht="30" customHeight="1" x14ac:dyDescent="0.2">
      <c r="K81" s="9"/>
      <c r="L81" s="25"/>
    </row>
    <row r="82" spans="11:12" s="14" customFormat="1" ht="30" customHeight="1" x14ac:dyDescent="0.2">
      <c r="K82" s="9"/>
      <c r="L82" s="25"/>
    </row>
    <row r="83" spans="11:12" s="14" customFormat="1" ht="30" customHeight="1" x14ac:dyDescent="0.2">
      <c r="K83" s="9"/>
      <c r="L83" s="25"/>
    </row>
    <row r="84" spans="11:12" s="14" customFormat="1" ht="30" customHeight="1" x14ac:dyDescent="0.2">
      <c r="K84" s="9"/>
      <c r="L84" s="25"/>
    </row>
    <row r="85" spans="11:12" s="14" customFormat="1" ht="30" customHeight="1" x14ac:dyDescent="0.2">
      <c r="K85" s="9"/>
      <c r="L85" s="25"/>
    </row>
    <row r="86" spans="11:12" s="14" customFormat="1" ht="30" customHeight="1" x14ac:dyDescent="0.2">
      <c r="K86" s="9"/>
      <c r="L86" s="25"/>
    </row>
    <row r="87" spans="11:12" s="14" customFormat="1" ht="30" customHeight="1" x14ac:dyDescent="0.2">
      <c r="K87" s="9"/>
      <c r="L87" s="25"/>
    </row>
    <row r="88" spans="11:12" s="14" customFormat="1" ht="30" customHeight="1" x14ac:dyDescent="0.2">
      <c r="K88" s="9"/>
      <c r="L88" s="25"/>
    </row>
    <row r="89" spans="11:12" s="14" customFormat="1" ht="30" customHeight="1" x14ac:dyDescent="0.2">
      <c r="K89" s="9"/>
      <c r="L89" s="25"/>
    </row>
    <row r="90" spans="11:12" s="14" customFormat="1" ht="30" customHeight="1" x14ac:dyDescent="0.2">
      <c r="K90" s="9"/>
      <c r="L90" s="25"/>
    </row>
    <row r="91" spans="11:12" s="14" customFormat="1" ht="30" customHeight="1" x14ac:dyDescent="0.2">
      <c r="K91" s="9"/>
      <c r="L91" s="25"/>
    </row>
    <row r="92" spans="11:12" s="14" customFormat="1" ht="30" customHeight="1" x14ac:dyDescent="0.2">
      <c r="K92" s="9"/>
      <c r="L92" s="25"/>
    </row>
    <row r="93" spans="11:12" s="14" customFormat="1" ht="30" customHeight="1" x14ac:dyDescent="0.2">
      <c r="K93" s="9"/>
      <c r="L93" s="25"/>
    </row>
    <row r="94" spans="11:12" s="14" customFormat="1" ht="30" customHeight="1" x14ac:dyDescent="0.2">
      <c r="K94" s="9"/>
      <c r="L94" s="25"/>
    </row>
    <row r="95" spans="11:12" s="14" customFormat="1" ht="30" customHeight="1" x14ac:dyDescent="0.2">
      <c r="K95" s="9"/>
      <c r="L95" s="25"/>
    </row>
    <row r="96" spans="11:12" s="14" customFormat="1" ht="30" customHeight="1" x14ac:dyDescent="0.2">
      <c r="K96" s="9"/>
      <c r="L96" s="25"/>
    </row>
    <row r="97" spans="11:12" s="14" customFormat="1" ht="30" customHeight="1" x14ac:dyDescent="0.2">
      <c r="K97" s="9"/>
      <c r="L97" s="25"/>
    </row>
    <row r="98" spans="11:12" s="14" customFormat="1" ht="30" customHeight="1" x14ac:dyDescent="0.2">
      <c r="K98" s="9"/>
      <c r="L98" s="25"/>
    </row>
    <row r="99" spans="11:12" s="14" customFormat="1" ht="30" customHeight="1" x14ac:dyDescent="0.2">
      <c r="K99" s="9"/>
      <c r="L99" s="25"/>
    </row>
    <row r="100" spans="11:12" s="14" customFormat="1" ht="30" customHeight="1" x14ac:dyDescent="0.2">
      <c r="K100" s="9"/>
      <c r="L100" s="25"/>
    </row>
    <row r="101" spans="11:12" s="14" customFormat="1" ht="30" customHeight="1" x14ac:dyDescent="0.2">
      <c r="K101" s="9"/>
      <c r="L101" s="25"/>
    </row>
    <row r="102" spans="11:12" s="14" customFormat="1" ht="30" customHeight="1" x14ac:dyDescent="0.2">
      <c r="K102" s="9"/>
      <c r="L102" s="25"/>
    </row>
    <row r="103" spans="11:12" s="14" customFormat="1" ht="30" customHeight="1" x14ac:dyDescent="0.2">
      <c r="K103" s="9"/>
      <c r="L103" s="25"/>
    </row>
    <row r="104" spans="11:12" s="14" customFormat="1" ht="30" customHeight="1" x14ac:dyDescent="0.2">
      <c r="K104" s="9"/>
      <c r="L104" s="25"/>
    </row>
    <row r="105" spans="11:12" s="14" customFormat="1" ht="30" customHeight="1" x14ac:dyDescent="0.2">
      <c r="K105" s="9"/>
      <c r="L105" s="25"/>
    </row>
    <row r="106" spans="11:12" s="14" customFormat="1" ht="30" customHeight="1" x14ac:dyDescent="0.2">
      <c r="K106" s="9"/>
      <c r="L106" s="25"/>
    </row>
    <row r="107" spans="11:12" s="14" customFormat="1" ht="30" customHeight="1" x14ac:dyDescent="0.2">
      <c r="K107" s="9"/>
      <c r="L107" s="25"/>
    </row>
    <row r="108" spans="11:12" s="14" customFormat="1" ht="30" customHeight="1" x14ac:dyDescent="0.2">
      <c r="K108" s="9"/>
      <c r="L108" s="25"/>
    </row>
    <row r="109" spans="11:12" s="14" customFormat="1" ht="30" customHeight="1" x14ac:dyDescent="0.2">
      <c r="K109" s="9"/>
      <c r="L109" s="25"/>
    </row>
    <row r="110" spans="11:12" s="14" customFormat="1" ht="30" customHeight="1" x14ac:dyDescent="0.2">
      <c r="K110" s="9"/>
      <c r="L110" s="25"/>
    </row>
    <row r="111" spans="11:12" s="14" customFormat="1" ht="30" customHeight="1" x14ac:dyDescent="0.2">
      <c r="K111" s="9"/>
      <c r="L111" s="25"/>
    </row>
    <row r="112" spans="11:12" s="14" customFormat="1" ht="30" customHeight="1" x14ac:dyDescent="0.2">
      <c r="K112" s="9"/>
      <c r="L112" s="25"/>
    </row>
    <row r="113" spans="2:14" s="14" customFormat="1" ht="30" customHeight="1" x14ac:dyDescent="0.2">
      <c r="K113" s="9"/>
      <c r="L113" s="25"/>
    </row>
    <row r="114" spans="2:14" s="14" customFormat="1" ht="30" customHeight="1" x14ac:dyDescent="0.2">
      <c r="K114" s="9"/>
      <c r="L114" s="25"/>
    </row>
    <row r="115" spans="2:14" s="14" customFormat="1" ht="30" customHeight="1" x14ac:dyDescent="0.2">
      <c r="K115" s="9"/>
      <c r="L115" s="25"/>
    </row>
    <row r="116" spans="2:14" s="14" customFormat="1" ht="30" customHeight="1" x14ac:dyDescent="0.2">
      <c r="K116" s="9"/>
      <c r="L116" s="25"/>
    </row>
    <row r="117" spans="2:14" s="14" customFormat="1" ht="30" customHeight="1" x14ac:dyDescent="0.2">
      <c r="K117" s="9"/>
      <c r="L117" s="25"/>
    </row>
    <row r="118" spans="2:14" s="14" customFormat="1" ht="30" customHeight="1" x14ac:dyDescent="0.2">
      <c r="K118" s="9"/>
      <c r="L118" s="25"/>
    </row>
    <row r="119" spans="2:14" s="14" customFormat="1" ht="30" customHeight="1" x14ac:dyDescent="0.2">
      <c r="K119" s="9"/>
      <c r="L119" s="25"/>
    </row>
    <row r="120" spans="2:14" s="14" customFormat="1" ht="30" customHeight="1" x14ac:dyDescent="0.2">
      <c r="K120" s="9"/>
      <c r="L120" s="25"/>
    </row>
    <row r="121" spans="2:14" s="14" customFormat="1" ht="30" customHeight="1" x14ac:dyDescent="0.2">
      <c r="K121" s="9"/>
      <c r="L121" s="25"/>
    </row>
    <row r="122" spans="2:14" s="14" customFormat="1" ht="30" customHeight="1" x14ac:dyDescent="0.2">
      <c r="K122" s="9"/>
      <c r="L122" s="25"/>
    </row>
    <row r="123" spans="2:14" s="14" customFormat="1" ht="30" customHeight="1" x14ac:dyDescent="0.2">
      <c r="K123" s="9"/>
      <c r="L123" s="25"/>
    </row>
    <row r="124" spans="2:14" s="14" customFormat="1" ht="30" customHeight="1" x14ac:dyDescent="0.2">
      <c r="K124" s="9"/>
      <c r="L124" s="25"/>
    </row>
    <row r="125" spans="2:14" s="14" customFormat="1" ht="30" customHeight="1" x14ac:dyDescent="0.2">
      <c r="K125" s="9"/>
      <c r="L125" s="25"/>
    </row>
    <row r="126" spans="2:14" s="14" customFormat="1" ht="30" customHeight="1" x14ac:dyDescent="0.2">
      <c r="K126" s="9"/>
      <c r="L126" s="25"/>
    </row>
    <row r="127" spans="2:14" ht="30" customHeight="1" x14ac:dyDescent="0.2">
      <c r="B127" s="14"/>
      <c r="C127" s="15"/>
      <c r="D127" s="15"/>
      <c r="L127" s="14"/>
      <c r="M127" s="14"/>
      <c r="N127" s="14"/>
    </row>
    <row r="128" spans="2:14" ht="30" customHeight="1" x14ac:dyDescent="0.2">
      <c r="B128" s="14"/>
      <c r="C128" s="15"/>
      <c r="D128" s="15"/>
      <c r="L128" s="14"/>
      <c r="M128" s="14"/>
      <c r="N128" s="14"/>
    </row>
    <row r="129" spans="2:14" ht="30" customHeight="1" x14ac:dyDescent="0.2">
      <c r="B129" s="14"/>
      <c r="C129" s="15"/>
      <c r="D129" s="15"/>
      <c r="L129" s="14"/>
      <c r="M129" s="14"/>
      <c r="N129" s="14"/>
    </row>
    <row r="130" spans="2:14" ht="30" customHeight="1" x14ac:dyDescent="0.2">
      <c r="B130" s="14"/>
      <c r="C130" s="15"/>
      <c r="D130" s="15"/>
      <c r="L130" s="14"/>
      <c r="M130" s="14"/>
      <c r="N130" s="14"/>
    </row>
    <row r="131" spans="2:14" ht="30" customHeight="1" x14ac:dyDescent="0.2">
      <c r="B131" s="14"/>
      <c r="C131" s="15"/>
      <c r="D131" s="15"/>
      <c r="L131" s="14"/>
      <c r="M131" s="14"/>
      <c r="N131" s="14"/>
    </row>
    <row r="132" spans="2:14" ht="30" customHeight="1" x14ac:dyDescent="0.2">
      <c r="B132" s="14"/>
      <c r="C132" s="15"/>
      <c r="D132" s="15"/>
      <c r="L132" s="14"/>
      <c r="M132" s="14"/>
      <c r="N132" s="14"/>
    </row>
    <row r="133" spans="2:14" ht="30" customHeight="1" x14ac:dyDescent="0.2">
      <c r="B133" s="14"/>
      <c r="K133" s="26"/>
      <c r="L133" s="14"/>
      <c r="M133" s="14"/>
      <c r="N133" s="14"/>
    </row>
    <row r="134" spans="2:14" ht="30" customHeight="1" x14ac:dyDescent="0.2">
      <c r="B134" s="14"/>
      <c r="K134" s="26"/>
      <c r="L134" s="14"/>
      <c r="M134" s="14"/>
      <c r="N134" s="14"/>
    </row>
  </sheetData>
  <sheetProtection selectLockedCells="1"/>
  <mergeCells count="4">
    <mergeCell ref="B2:B3"/>
    <mergeCell ref="B4:C4"/>
    <mergeCell ref="C2:L2"/>
    <mergeCell ref="C3:L3"/>
  </mergeCells>
  <pageMargins left="0.70866141732283472" right="0.70866141732283472" top="0.74803149606299213" bottom="0.74803149606299213" header="0.31496062992125984" footer="0.31496062992125984"/>
  <pageSetup paperSize="9" scale="58" orientation="landscape" horizontalDpi="1200" verticalDpi="1200" r:id="rId1"/>
  <headerFooter>
    <oddHeader>&amp;F</oddHeader>
    <oddFooter>Sida &amp;P av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9" tint="-0.249977111117893"/>
    <pageSetUpPr fitToPage="1"/>
  </sheetPr>
  <dimension ref="B1:J110"/>
  <sheetViews>
    <sheetView showGridLines="0" zoomScale="70" zoomScaleNormal="70" workbookViewId="0">
      <pane ySplit="4" topLeftCell="A5" activePane="bottomLeft" state="frozen"/>
      <selection activeCell="K10" sqref="K10"/>
      <selection pane="bottomLeft" activeCell="P5" sqref="P5"/>
    </sheetView>
  </sheetViews>
  <sheetFormatPr defaultColWidth="9" defaultRowHeight="30" customHeight="1" x14ac:dyDescent="0.2"/>
  <cols>
    <col min="1" max="1" width="2.625" style="14" customWidth="1"/>
    <col min="2" max="2" width="6" style="24" customWidth="1"/>
    <col min="3" max="3" width="62.625" style="28" customWidth="1"/>
    <col min="4" max="4" width="19.75" style="9" customWidth="1"/>
    <col min="5" max="5" width="15.375" style="9" customWidth="1"/>
    <col min="6" max="6" width="14.625" style="9" customWidth="1"/>
    <col min="7" max="7" width="17.75" style="9" customWidth="1"/>
    <col min="8" max="8" width="13.25" style="9" customWidth="1"/>
    <col min="9" max="9" width="10.625" style="9" customWidth="1"/>
    <col min="10" max="10" width="10.625" style="25" customWidth="1"/>
    <col min="11" max="11" width="10.625" style="14" customWidth="1"/>
    <col min="12" max="12" width="22.625" style="14" customWidth="1"/>
    <col min="13" max="21" width="10.625" style="14" customWidth="1"/>
    <col min="22" max="16384" width="9" style="14"/>
  </cols>
  <sheetData>
    <row r="1" spans="2:10" ht="34.15" customHeight="1" x14ac:dyDescent="0.2">
      <c r="B1" s="10"/>
      <c r="C1"/>
    </row>
    <row r="2" spans="2:10" s="27" customFormat="1" ht="24" customHeight="1" x14ac:dyDescent="0.2">
      <c r="B2" s="158">
        <v>2</v>
      </c>
      <c r="C2" s="157" t="s">
        <v>116</v>
      </c>
      <c r="D2" s="157"/>
      <c r="E2" s="157"/>
      <c r="F2" s="157"/>
      <c r="G2" s="157"/>
      <c r="H2" s="157"/>
      <c r="I2" s="157"/>
      <c r="J2" s="157"/>
    </row>
    <row r="3" spans="2:10" s="27" customFormat="1" ht="24" customHeight="1" x14ac:dyDescent="0.2">
      <c r="B3" s="165"/>
      <c r="C3" s="154" t="s">
        <v>133</v>
      </c>
      <c r="D3" s="166"/>
      <c r="E3" s="166"/>
      <c r="F3" s="166"/>
      <c r="G3" s="166"/>
      <c r="H3" s="166"/>
      <c r="I3" s="166"/>
      <c r="J3" s="167"/>
    </row>
    <row r="4" spans="2:10" s="18" customFormat="1" ht="85.9" customHeight="1" thickBot="1" x14ac:dyDescent="0.25">
      <c r="B4" s="163" t="s">
        <v>118</v>
      </c>
      <c r="C4" s="164"/>
      <c r="D4" s="45" t="s">
        <v>134</v>
      </c>
      <c r="E4" s="45" t="s">
        <v>135</v>
      </c>
      <c r="F4" s="45" t="s">
        <v>136</v>
      </c>
      <c r="G4" s="45" t="s">
        <v>137</v>
      </c>
      <c r="H4" s="45" t="s">
        <v>138</v>
      </c>
      <c r="I4" s="46" t="s">
        <v>139</v>
      </c>
      <c r="J4" s="46" t="s">
        <v>10</v>
      </c>
    </row>
    <row r="5" spans="2:10" s="15" customFormat="1" ht="54.95" customHeight="1" x14ac:dyDescent="0.2">
      <c r="B5" s="34">
        <v>1</v>
      </c>
      <c r="C5" s="35" t="s">
        <v>140</v>
      </c>
      <c r="D5" s="36">
        <v>0.25</v>
      </c>
      <c r="E5" s="36">
        <v>1</v>
      </c>
      <c r="F5" s="36">
        <v>1.5</v>
      </c>
      <c r="G5" s="36">
        <v>2</v>
      </c>
      <c r="H5" s="36">
        <v>0.25</v>
      </c>
      <c r="I5" s="37">
        <f t="shared" ref="I5:I15" si="0">SUM(D5:H5)</f>
        <v>5</v>
      </c>
      <c r="J5" s="38">
        <f t="shared" ref="J5:J15" si="1">I5*TimKostLBE</f>
        <v>6095</v>
      </c>
    </row>
    <row r="6" spans="2:10" s="15" customFormat="1" ht="54.95" customHeight="1" x14ac:dyDescent="0.2">
      <c r="B6" s="39">
        <v>2</v>
      </c>
      <c r="C6" s="40" t="s">
        <v>47</v>
      </c>
      <c r="D6" s="41">
        <v>0.25</v>
      </c>
      <c r="E6" s="41">
        <v>3</v>
      </c>
      <c r="F6" s="41">
        <v>2</v>
      </c>
      <c r="G6" s="41">
        <v>3</v>
      </c>
      <c r="H6" s="41">
        <v>0.25</v>
      </c>
      <c r="I6" s="42">
        <f t="shared" si="0"/>
        <v>8.5</v>
      </c>
      <c r="J6" s="43">
        <f t="shared" si="1"/>
        <v>10361.5</v>
      </c>
    </row>
    <row r="7" spans="2:10" s="15" customFormat="1" ht="54.95" customHeight="1" x14ac:dyDescent="0.2">
      <c r="B7" s="39">
        <v>3</v>
      </c>
      <c r="C7" s="44" t="s">
        <v>141</v>
      </c>
      <c r="D7" s="41">
        <v>0.25</v>
      </c>
      <c r="E7" s="41">
        <v>8</v>
      </c>
      <c r="F7" s="41">
        <v>3</v>
      </c>
      <c r="G7" s="41">
        <v>6</v>
      </c>
      <c r="H7" s="41">
        <v>0.25</v>
      </c>
      <c r="I7" s="42">
        <f t="shared" ref="I7:I12" si="2">SUM(D7:H7)</f>
        <v>17.5</v>
      </c>
      <c r="J7" s="43">
        <f t="shared" ref="J7:J12" si="3">I7*TimKostLBE</f>
        <v>21332.5</v>
      </c>
    </row>
    <row r="8" spans="2:10" s="15" customFormat="1" ht="54.95" customHeight="1" x14ac:dyDescent="0.2">
      <c r="B8" s="39">
        <v>4</v>
      </c>
      <c r="C8" s="40" t="s">
        <v>49</v>
      </c>
      <c r="D8" s="41">
        <v>0.25</v>
      </c>
      <c r="E8" s="41">
        <v>1</v>
      </c>
      <c r="F8" s="41">
        <v>1.5</v>
      </c>
      <c r="G8" s="41">
        <v>0</v>
      </c>
      <c r="H8" s="41">
        <v>0.25</v>
      </c>
      <c r="I8" s="42">
        <f t="shared" si="2"/>
        <v>3</v>
      </c>
      <c r="J8" s="43">
        <f t="shared" si="3"/>
        <v>3657</v>
      </c>
    </row>
    <row r="9" spans="2:10" s="15" customFormat="1" ht="54.95" customHeight="1" x14ac:dyDescent="0.2">
      <c r="B9" s="39">
        <v>5</v>
      </c>
      <c r="C9" s="40" t="s">
        <v>50</v>
      </c>
      <c r="D9" s="41">
        <v>0.25</v>
      </c>
      <c r="E9" s="41">
        <v>1</v>
      </c>
      <c r="F9" s="41">
        <v>1.5</v>
      </c>
      <c r="G9" s="41">
        <v>0</v>
      </c>
      <c r="H9" s="41">
        <v>0.25</v>
      </c>
      <c r="I9" s="42">
        <f t="shared" si="2"/>
        <v>3</v>
      </c>
      <c r="J9" s="43">
        <f t="shared" si="3"/>
        <v>3657</v>
      </c>
    </row>
    <row r="10" spans="2:10" s="15" customFormat="1" ht="54.95" customHeight="1" x14ac:dyDescent="0.2">
      <c r="B10" s="39">
        <v>6</v>
      </c>
      <c r="C10" s="44" t="s">
        <v>142</v>
      </c>
      <c r="D10" s="41">
        <v>0.25</v>
      </c>
      <c r="E10" s="41">
        <v>1</v>
      </c>
      <c r="F10" s="41">
        <v>1.5</v>
      </c>
      <c r="G10" s="41">
        <v>2</v>
      </c>
      <c r="H10" s="41">
        <v>0.25</v>
      </c>
      <c r="I10" s="42">
        <f t="shared" si="2"/>
        <v>5</v>
      </c>
      <c r="J10" s="43">
        <f t="shared" si="3"/>
        <v>6095</v>
      </c>
    </row>
    <row r="11" spans="2:10" s="15" customFormat="1" ht="54.95" customHeight="1" x14ac:dyDescent="0.2">
      <c r="B11" s="39">
        <v>7</v>
      </c>
      <c r="C11" s="40" t="s">
        <v>52</v>
      </c>
      <c r="D11" s="41">
        <v>0.25</v>
      </c>
      <c r="E11" s="41">
        <v>3</v>
      </c>
      <c r="F11" s="41">
        <v>2</v>
      </c>
      <c r="G11" s="41">
        <v>3</v>
      </c>
      <c r="H11" s="41">
        <v>0.25</v>
      </c>
      <c r="I11" s="42">
        <f t="shared" si="2"/>
        <v>8.5</v>
      </c>
      <c r="J11" s="43">
        <f t="shared" si="3"/>
        <v>10361.5</v>
      </c>
    </row>
    <row r="12" spans="2:10" s="15" customFormat="1" ht="54.95" customHeight="1" x14ac:dyDescent="0.2">
      <c r="B12" s="39">
        <v>8</v>
      </c>
      <c r="C12" s="44" t="s">
        <v>143</v>
      </c>
      <c r="D12" s="41">
        <v>0.25</v>
      </c>
      <c r="E12" s="41">
        <v>8</v>
      </c>
      <c r="F12" s="41">
        <v>3</v>
      </c>
      <c r="G12" s="41">
        <v>6</v>
      </c>
      <c r="H12" s="41">
        <v>0.25</v>
      </c>
      <c r="I12" s="42">
        <f t="shared" si="2"/>
        <v>17.5</v>
      </c>
      <c r="J12" s="43">
        <f t="shared" si="3"/>
        <v>21332.5</v>
      </c>
    </row>
    <row r="13" spans="2:10" s="15" customFormat="1" ht="54.95" customHeight="1" x14ac:dyDescent="0.2">
      <c r="B13" s="39">
        <v>9</v>
      </c>
      <c r="C13" s="40" t="s">
        <v>54</v>
      </c>
      <c r="D13" s="41">
        <v>0.25</v>
      </c>
      <c r="E13" s="41">
        <v>1</v>
      </c>
      <c r="F13" s="41">
        <v>1</v>
      </c>
      <c r="G13" s="41">
        <v>0</v>
      </c>
      <c r="H13" s="41">
        <v>0.25</v>
      </c>
      <c r="I13" s="42">
        <f t="shared" si="0"/>
        <v>2.5</v>
      </c>
      <c r="J13" s="43">
        <f t="shared" si="1"/>
        <v>3047.5</v>
      </c>
    </row>
    <row r="14" spans="2:10" s="15" customFormat="1" ht="54.95" customHeight="1" x14ac:dyDescent="0.2">
      <c r="B14" s="39">
        <v>10</v>
      </c>
      <c r="C14" s="44" t="s">
        <v>144</v>
      </c>
      <c r="D14" s="41">
        <v>0.25</v>
      </c>
      <c r="E14" s="41">
        <v>1</v>
      </c>
      <c r="F14" s="41">
        <v>1</v>
      </c>
      <c r="G14" s="41">
        <v>0</v>
      </c>
      <c r="H14" s="41">
        <v>0.25</v>
      </c>
      <c r="I14" s="42">
        <f>SUM(D14:H14)</f>
        <v>2.5</v>
      </c>
      <c r="J14" s="43">
        <f>I14*TimKostLBE</f>
        <v>3047.5</v>
      </c>
    </row>
    <row r="15" spans="2:10" s="15" customFormat="1" ht="54.95" customHeight="1" x14ac:dyDescent="0.2">
      <c r="B15" s="39">
        <v>11</v>
      </c>
      <c r="C15" s="40" t="s">
        <v>56</v>
      </c>
      <c r="D15" s="41">
        <v>0.25</v>
      </c>
      <c r="E15" s="41">
        <v>1</v>
      </c>
      <c r="F15" s="41">
        <v>1</v>
      </c>
      <c r="G15" s="41"/>
      <c r="H15" s="41">
        <v>0.25</v>
      </c>
      <c r="I15" s="42">
        <f t="shared" si="0"/>
        <v>2.5</v>
      </c>
      <c r="J15" s="43">
        <f t="shared" si="1"/>
        <v>3047.5</v>
      </c>
    </row>
    <row r="16" spans="2:10" ht="24" customHeight="1" x14ac:dyDescent="0.2"/>
    <row r="17" spans="3:3" ht="24" customHeight="1" x14ac:dyDescent="0.2"/>
    <row r="18" spans="3:3" ht="24" customHeight="1" x14ac:dyDescent="0.2"/>
    <row r="19" spans="3:3" ht="24" customHeight="1" x14ac:dyDescent="0.2"/>
    <row r="20" spans="3:3" ht="24" customHeight="1" x14ac:dyDescent="0.2"/>
    <row r="21" spans="3:3" ht="24" customHeight="1" x14ac:dyDescent="0.2"/>
    <row r="22" spans="3:3" ht="24" customHeight="1" x14ac:dyDescent="0.2"/>
    <row r="23" spans="3:3" ht="24" customHeight="1" x14ac:dyDescent="0.2"/>
    <row r="24" spans="3:3" ht="24" customHeight="1" x14ac:dyDescent="0.2"/>
    <row r="25" spans="3:3" ht="24" customHeight="1" x14ac:dyDescent="0.2"/>
    <row r="26" spans="3:3" ht="24" customHeight="1" x14ac:dyDescent="0.2"/>
    <row r="27" spans="3:3" ht="24" customHeight="1" x14ac:dyDescent="0.2">
      <c r="C27" s="19" t="s">
        <v>145</v>
      </c>
    </row>
    <row r="28" spans="3:3" ht="24" customHeight="1" x14ac:dyDescent="0.2">
      <c r="C28" s="19" t="s">
        <v>146</v>
      </c>
    </row>
    <row r="29" spans="3:3" ht="24" customHeight="1" x14ac:dyDescent="0.2">
      <c r="C29" s="19" t="s">
        <v>147</v>
      </c>
    </row>
    <row r="30" spans="3:3" ht="24" customHeight="1" x14ac:dyDescent="0.2">
      <c r="C30" s="19" t="s">
        <v>148</v>
      </c>
    </row>
    <row r="31" spans="3:3" ht="24" customHeight="1" x14ac:dyDescent="0.2">
      <c r="C31" s="19" t="s">
        <v>149</v>
      </c>
    </row>
    <row r="32" spans="3:3" ht="24" customHeight="1" x14ac:dyDescent="0.2">
      <c r="C32" s="19" t="s">
        <v>150</v>
      </c>
    </row>
    <row r="33" spans="3:3" ht="24" customHeight="1" x14ac:dyDescent="0.2">
      <c r="C33" s="19" t="s">
        <v>151</v>
      </c>
    </row>
    <row r="34" spans="3:3" ht="24" customHeight="1" x14ac:dyDescent="0.2">
      <c r="C34" s="19" t="s">
        <v>152</v>
      </c>
    </row>
    <row r="35" spans="3:3" ht="24" customHeight="1" x14ac:dyDescent="0.2">
      <c r="C35" s="19" t="s">
        <v>56</v>
      </c>
    </row>
    <row r="36" spans="3:3" ht="24" customHeight="1" x14ac:dyDescent="0.2"/>
    <row r="37" spans="3:3" ht="24" customHeight="1" x14ac:dyDescent="0.2"/>
    <row r="38" spans="3:3" ht="24" customHeight="1" x14ac:dyDescent="0.2"/>
    <row r="39" spans="3:3" ht="24" customHeight="1" x14ac:dyDescent="0.2"/>
    <row r="40" spans="3:3" ht="24" customHeight="1" x14ac:dyDescent="0.2"/>
    <row r="41" spans="3:3" ht="24" customHeight="1" x14ac:dyDescent="0.2"/>
    <row r="42" spans="3:3" ht="24" customHeight="1" x14ac:dyDescent="0.2"/>
    <row r="43" spans="3:3" ht="24" customHeight="1" x14ac:dyDescent="0.2"/>
    <row r="44" spans="3:3" ht="24" customHeight="1" x14ac:dyDescent="0.2"/>
    <row r="45" spans="3:3" ht="24" customHeight="1" x14ac:dyDescent="0.2"/>
    <row r="46" spans="3:3" ht="24" customHeight="1" x14ac:dyDescent="0.2"/>
    <row r="47" spans="3:3" ht="24" customHeight="1" x14ac:dyDescent="0.2"/>
    <row r="48" spans="3:3"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spans="3:3" ht="24" customHeight="1" x14ac:dyDescent="0.2"/>
    <row r="98" spans="3:3" ht="24" customHeight="1" x14ac:dyDescent="0.2"/>
    <row r="99" spans="3:3" ht="24" customHeight="1" x14ac:dyDescent="0.2"/>
    <row r="100" spans="3:3" ht="24" customHeight="1" x14ac:dyDescent="0.2"/>
    <row r="101" spans="3:3" ht="24" customHeight="1" x14ac:dyDescent="0.2"/>
    <row r="102" spans="3:3" ht="24" customHeight="1" x14ac:dyDescent="0.2"/>
    <row r="103" spans="3:3" ht="24" customHeight="1" x14ac:dyDescent="0.2"/>
    <row r="105" spans="3:3" ht="30" customHeight="1" x14ac:dyDescent="0.2">
      <c r="C105" s="21"/>
    </row>
    <row r="106" spans="3:3" ht="30" customHeight="1" x14ac:dyDescent="0.2">
      <c r="C106" s="21"/>
    </row>
    <row r="107" spans="3:3" ht="30" customHeight="1" x14ac:dyDescent="0.2">
      <c r="C107" s="21"/>
    </row>
    <row r="108" spans="3:3" ht="30" customHeight="1" x14ac:dyDescent="0.2">
      <c r="C108" s="21"/>
    </row>
    <row r="109" spans="3:3" ht="30" customHeight="1" x14ac:dyDescent="0.2">
      <c r="C109" s="21"/>
    </row>
    <row r="110" spans="3:3" ht="30" customHeight="1" x14ac:dyDescent="0.2">
      <c r="C110" s="21"/>
    </row>
  </sheetData>
  <sheetProtection selectLockedCells="1"/>
  <mergeCells count="4">
    <mergeCell ref="B4:C4"/>
    <mergeCell ref="B2:B3"/>
    <mergeCell ref="C2:J2"/>
    <mergeCell ref="C3:J3"/>
  </mergeCells>
  <pageMargins left="0.23622047244094491" right="0.23622047244094491" top="0.74803149606299213" bottom="0.74803149606299213" header="0.31496062992125984" footer="0.31496062992125984"/>
  <pageSetup paperSize="9" scale="76" fitToHeight="0" orientation="landscape" r:id="rId1"/>
  <headerFooter>
    <oddHeader>&amp;F</oddHeader>
    <oddFooter>Sida &amp;P av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98C679836D18141A3341A635C22AB9C" ma:contentTypeVersion="16" ma:contentTypeDescription="Skapa ett nytt dokument." ma:contentTypeScope="" ma:versionID="166b18c5666c28e4647d273fffbcef6a">
  <xsd:schema xmlns:xsd="http://www.w3.org/2001/XMLSchema" xmlns:xs="http://www.w3.org/2001/XMLSchema" xmlns:p="http://schemas.microsoft.com/office/2006/metadata/properties" xmlns:ns2="f3b18840-98a5-46c0-9031-71d3e3516a93" xmlns:ns3="9d027edd-4e92-4ee3-860a-2711b587388d" targetNamespace="http://schemas.microsoft.com/office/2006/metadata/properties" ma:root="true" ma:fieldsID="ab9f7aa22fc19dd942d51170342cd662" ns2:_="" ns3:_="">
    <xsd:import namespace="f3b18840-98a5-46c0-9031-71d3e3516a93"/>
    <xsd:import namespace="9d027edd-4e92-4ee3-860a-2711b587388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b18840-98a5-46c0-9031-71d3e3516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Bildmarkeringar" ma:readOnly="false" ma:fieldId="{5cf76f15-5ced-4ddc-b409-7134ff3c332f}" ma:taxonomyMulti="true" ma:sspId="f5e3d9fe-f8e7-4b06-96bd-f367a551e43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d027edd-4e92-4ee3-860a-2711b587388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ef937cd-6ca3-472b-86f2-1b3ccfd55206}" ma:internalName="TaxCatchAll" ma:showField="CatchAllData" ma:web="9d027edd-4e92-4ee3-860a-2711b587388d">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b18840-98a5-46c0-9031-71d3e3516a93">
      <Terms xmlns="http://schemas.microsoft.com/office/infopath/2007/PartnerControls"/>
    </lcf76f155ced4ddcb4097134ff3c332f>
    <TaxCatchAll xmlns="9d027edd-4e92-4ee3-860a-2711b587388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E2FCAF-B47D-4F0F-975D-A2C02047F7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b18840-98a5-46c0-9031-71d3e3516a93"/>
    <ds:schemaRef ds:uri="9d027edd-4e92-4ee3-860a-2711b58738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AF5C31-ED6B-43D8-AD1E-77499B4EC662}">
  <ds:schemaRefs>
    <ds:schemaRef ds:uri="http://purl.org/dc/terms/"/>
    <ds:schemaRef ds:uri="http://purl.org/dc/dcmitype/"/>
    <ds:schemaRef ds:uri="http://schemas.openxmlformats.org/package/2006/metadata/core-properties"/>
    <ds:schemaRef ds:uri="f3b18840-98a5-46c0-9031-71d3e3516a93"/>
    <ds:schemaRef ds:uri="http://purl.org/dc/elements/1.1/"/>
    <ds:schemaRef ds:uri="http://schemas.microsoft.com/office/2006/documentManagement/types"/>
    <ds:schemaRef ds:uri="http://www.w3.org/XML/1998/namespace"/>
    <ds:schemaRef ds:uri="http://schemas.microsoft.com/office/infopath/2007/PartnerControls"/>
    <ds:schemaRef ds:uri="9d027edd-4e92-4ee3-860a-2711b587388d"/>
    <ds:schemaRef ds:uri="http://schemas.microsoft.com/office/2006/metadata/properties"/>
  </ds:schemaRefs>
</ds:datastoreItem>
</file>

<file path=customXml/itemProps3.xml><?xml version="1.0" encoding="utf-8"?>
<ds:datastoreItem xmlns:ds="http://schemas.openxmlformats.org/officeDocument/2006/customXml" ds:itemID="{6E7EE1E6-4405-4086-8747-435F85A64F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7</vt:i4>
      </vt:variant>
      <vt:variant>
        <vt:lpstr>Namngivna områden</vt:lpstr>
      </vt:variant>
      <vt:variant>
        <vt:i4>7</vt:i4>
      </vt:variant>
    </vt:vector>
  </HeadingPairs>
  <TitlesOfParts>
    <vt:vector size="14" baseType="lpstr">
      <vt:lpstr>Generella uppgifter</vt:lpstr>
      <vt:lpstr>Taxa tabell</vt:lpstr>
      <vt:lpstr>Taxa tabell Personal + material</vt:lpstr>
      <vt:lpstr>Tillsyn LSO</vt:lpstr>
      <vt:lpstr>Tillsyn LBE</vt:lpstr>
      <vt:lpstr>Samordnad Tillsyn LSO och LBE</vt:lpstr>
      <vt:lpstr>Tillstånd LBE</vt:lpstr>
      <vt:lpstr>'Generella uppgifter'!Print_Area</vt:lpstr>
      <vt:lpstr>'Tillstånd LBE'!Print_Area</vt:lpstr>
      <vt:lpstr>'Tillsyn LBE'!Print_Area</vt:lpstr>
      <vt:lpstr>'Tillsyn LSO'!Print_Area</vt:lpstr>
      <vt:lpstr>'Taxa tabell'!Print_Titles</vt:lpstr>
      <vt:lpstr>TimKostLBE</vt:lpstr>
      <vt:lpstr>TimKostLSO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Kristina Isacsson</dc:creator>
  <cp:keywords/>
  <dc:description/>
  <cp:lastModifiedBy>Sara Grundström</cp:lastModifiedBy>
  <cp:revision/>
  <dcterms:created xsi:type="dcterms:W3CDTF">2013-11-07T08:45:51Z</dcterms:created>
  <dcterms:modified xsi:type="dcterms:W3CDTF">2023-12-22T10:36:36Z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0x010100598C679836D18141A3341A635C22AB9C</vt:lpwstr>
  </property>
  <property fmtid="{D5CDD505-2E9C-101B-9397-08002B2CF9AE}" pid="3" name="MediaServiceImageTags">
    <vt:lpwstr/>
  </property>
</Properties>
</file>